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66925"/>
  <mc:AlternateContent xmlns:mc="http://schemas.openxmlformats.org/markup-compatibility/2006">
    <mc:Choice Requires="x15">
      <x15ac:absPath xmlns:x15ac="http://schemas.microsoft.com/office/spreadsheetml/2010/11/ac" url="https://kribbesintjacob-my.sharepoint.com/personal/kribbe_kribbesintjacob_be/Documents/DATA/STEFANIE/CATERING/Menu/Menu vd catering/2026/"/>
    </mc:Choice>
  </mc:AlternateContent>
  <xr:revisionPtr revIDLastSave="101" documentId="13_ncr:1_{26514416-38BE-42BD-8B64-5FAA133FB2F2}" xr6:coauthVersionLast="47" xr6:coauthVersionMax="47" xr10:uidLastSave="{82C1437D-DD83-4143-8E45-AC798871BE51}"/>
  <bookViews>
    <workbookView xWindow="-120" yWindow="-120" windowWidth="29040" windowHeight="15720" firstSheet="36" activeTab="59" xr2:uid="{B5EF6266-CCA7-4B8F-9248-7FEE571C865C}"/>
  </bookViews>
  <sheets>
    <sheet name="Week 29" sheetId="7" r:id="rId1"/>
    <sheet name="Allergenen 29" sheetId="2" r:id="rId2"/>
    <sheet name="Week 33" sheetId="8" r:id="rId3"/>
    <sheet name="Allergenen 33" sheetId="9" r:id="rId4"/>
    <sheet name="Weekoud" sheetId="4" state="hidden" r:id="rId5"/>
    <sheet name="Week 34" sheetId="10" r:id="rId6"/>
    <sheet name="Allergenen 34" sheetId="11" r:id="rId7"/>
    <sheet name="Week 35" sheetId="12" r:id="rId8"/>
    <sheet name="Allergenen 35" sheetId="13" r:id="rId9"/>
    <sheet name="Week 36" sheetId="14" r:id="rId10"/>
    <sheet name="Blad8" sheetId="27" r:id="rId11"/>
    <sheet name="Blad9" sheetId="28" r:id="rId12"/>
    <sheet name="Blad10" sheetId="29" r:id="rId13"/>
    <sheet name="Blad11" sheetId="30" r:id="rId14"/>
    <sheet name="Blad12" sheetId="31" r:id="rId15"/>
    <sheet name="Blad13" sheetId="32" r:id="rId16"/>
    <sheet name="Blad1" sheetId="20" r:id="rId17"/>
    <sheet name="Blad2" sheetId="21" r:id="rId18"/>
    <sheet name="Blad3" sheetId="22" r:id="rId19"/>
    <sheet name="Blad4" sheetId="23" r:id="rId20"/>
    <sheet name="Blad5" sheetId="24" r:id="rId21"/>
    <sheet name="Blad6" sheetId="25" r:id="rId22"/>
    <sheet name="Blad7" sheetId="26" r:id="rId23"/>
    <sheet name="Allergenen 36" sheetId="15" r:id="rId24"/>
    <sheet name="Week 37" sheetId="16" r:id="rId25"/>
    <sheet name="Blad14" sheetId="33" r:id="rId26"/>
    <sheet name="Blad15" sheetId="34" r:id="rId27"/>
    <sheet name="Blad16" sheetId="35" r:id="rId28"/>
    <sheet name="Blad17" sheetId="36" r:id="rId29"/>
    <sheet name="Allergenen 37" sheetId="17" r:id="rId30"/>
    <sheet name="Blad18" sheetId="37" r:id="rId31"/>
    <sheet name="Blad19" sheetId="38" r:id="rId32"/>
    <sheet name="Blad20" sheetId="39" r:id="rId33"/>
    <sheet name="Blad21" sheetId="40" r:id="rId34"/>
    <sheet name="Blad22" sheetId="41" r:id="rId35"/>
    <sheet name="Blad23" sheetId="42" r:id="rId36"/>
    <sheet name="Blad24" sheetId="43" r:id="rId37"/>
    <sheet name="Blad25" sheetId="44" r:id="rId38"/>
    <sheet name="Blad26" sheetId="45" r:id="rId39"/>
    <sheet name="Blad27" sheetId="46" r:id="rId40"/>
    <sheet name="Blad28" sheetId="47" r:id="rId41"/>
    <sheet name="Blad29" sheetId="48" r:id="rId42"/>
    <sheet name="Blad30" sheetId="49" r:id="rId43"/>
    <sheet name="Blad31" sheetId="50" r:id="rId44"/>
    <sheet name="Blad32" sheetId="51" r:id="rId45"/>
    <sheet name="Blad33" sheetId="52" r:id="rId46"/>
    <sheet name="Blad34" sheetId="53" r:id="rId47"/>
    <sheet name="Blad35" sheetId="54" r:id="rId48"/>
    <sheet name="Blad36" sheetId="55" r:id="rId49"/>
    <sheet name="Blad37" sheetId="56" r:id="rId50"/>
    <sheet name="Blad38" sheetId="57" r:id="rId51"/>
    <sheet name="Blad39" sheetId="58" r:id="rId52"/>
    <sheet name="Blad40" sheetId="59" r:id="rId53"/>
    <sheet name="Blad41" sheetId="60" r:id="rId54"/>
    <sheet name="Blad42" sheetId="61" r:id="rId55"/>
    <sheet name="Blad43" sheetId="62" r:id="rId56"/>
    <sheet name="Blad44" sheetId="63" r:id="rId57"/>
    <sheet name="Blad45" sheetId="64" r:id="rId58"/>
    <sheet name="Blad46" sheetId="65" r:id="rId59"/>
    <sheet name="Blad47" sheetId="66" r:id="rId60"/>
    <sheet name="Week 38" sheetId="18" state="hidden" r:id="rId61"/>
    <sheet name="Allergenen 38" sheetId="19" state="hidden" r:id="rId62"/>
    <sheet name="Data" sheetId="3" state="hidden" r:id="rId63"/>
  </sheets>
  <definedNames>
    <definedName name="_xlnm.Print_Area" localSheetId="0">'Week 29'!$A$1:$F$33</definedName>
    <definedName name="_xlnm.Print_Area" localSheetId="2">'Week 33'!$A$1:$F$31</definedName>
    <definedName name="_xlnm.Print_Area" localSheetId="5">'Week 34'!$B$1:$G$29</definedName>
    <definedName name="_xlnm.Print_Area" localSheetId="7">'Week 35'!$A$1:$F$31</definedName>
    <definedName name="_xlnm.Print_Area" localSheetId="9">'Week 36'!$A$1:$F$33</definedName>
    <definedName name="_xlnm.Print_Area" localSheetId="24">'Week 37'!$A$1:$F$33</definedName>
    <definedName name="_xlnm.Print_Area" localSheetId="60">'Week 38'!$A$1:$F$33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10" l="1"/>
  <c r="A100" i="19" l="1"/>
  <c r="E100" i="19" s="1" a="1"/>
  <c r="E100" i="19" s="1"/>
  <c r="A99" i="19"/>
  <c r="E99" i="19" s="1" a="1"/>
  <c r="E99" i="19" s="1"/>
  <c r="A98" i="19"/>
  <c r="E98" i="19" s="1" a="1"/>
  <c r="E98" i="19" s="1"/>
  <c r="A97" i="19"/>
  <c r="E97" i="19" s="1" a="1"/>
  <c r="E97" i="19" s="1"/>
  <c r="A96" i="19"/>
  <c r="E96" i="19" s="1" a="1"/>
  <c r="E96" i="19" s="1"/>
  <c r="A94" i="19"/>
  <c r="A92" i="19"/>
  <c r="A91" i="19"/>
  <c r="A89" i="19"/>
  <c r="A87" i="19"/>
  <c r="E87" i="19" s="1" a="1"/>
  <c r="E87" i="19" s="1"/>
  <c r="A86" i="19"/>
  <c r="A85" i="19"/>
  <c r="E85" i="19" s="1" a="1"/>
  <c r="E85" i="19" s="1"/>
  <c r="A84" i="19"/>
  <c r="E84" i="19" s="1" a="1"/>
  <c r="E84" i="19" s="1"/>
  <c r="A83" i="19"/>
  <c r="A82" i="19"/>
  <c r="E82" i="19" s="1" a="1"/>
  <c r="E82" i="19" s="1"/>
  <c r="A81" i="19"/>
  <c r="E81" i="19" s="1" a="1"/>
  <c r="E81" i="19" s="1"/>
  <c r="E80" i="19" a="1"/>
  <c r="E80" i="19" s="1"/>
  <c r="A80" i="19"/>
  <c r="A79" i="19"/>
  <c r="E79" i="19" s="1" a="1"/>
  <c r="E79" i="19" s="1"/>
  <c r="A78" i="19"/>
  <c r="A77" i="19"/>
  <c r="A76" i="19"/>
  <c r="A75" i="19"/>
  <c r="A74" i="19"/>
  <c r="A72" i="19"/>
  <c r="A70" i="19"/>
  <c r="E70" i="19" s="1" a="1"/>
  <c r="E70" i="19" s="1"/>
  <c r="A69" i="19"/>
  <c r="A68" i="19"/>
  <c r="E68" i="19" s="1" a="1"/>
  <c r="E68" i="19" s="1"/>
  <c r="A67" i="19"/>
  <c r="E67" i="19" s="1" a="1"/>
  <c r="E67" i="19" s="1"/>
  <c r="A66" i="19"/>
  <c r="A65" i="19"/>
  <c r="E65" i="19" s="1" a="1"/>
  <c r="E65" i="19" s="1"/>
  <c r="A64" i="19"/>
  <c r="E64" i="19" s="1" a="1"/>
  <c r="E64" i="19" s="1"/>
  <c r="A63" i="19"/>
  <c r="E63" i="19" s="1" a="1"/>
  <c r="E63" i="19" s="1"/>
  <c r="A62" i="19"/>
  <c r="A61" i="19"/>
  <c r="A60" i="19"/>
  <c r="E60" i="19" s="1" a="1"/>
  <c r="E60" i="19" s="1"/>
  <c r="A59" i="19"/>
  <c r="A58" i="19"/>
  <c r="A56" i="19"/>
  <c r="A55" i="19"/>
  <c r="A53" i="19"/>
  <c r="A51" i="19"/>
  <c r="E51" i="19" s="1" a="1"/>
  <c r="E51" i="19" s="1"/>
  <c r="A50" i="19"/>
  <c r="A49" i="19"/>
  <c r="E49" i="19" s="1" a="1"/>
  <c r="E49" i="19" s="1"/>
  <c r="A48" i="19"/>
  <c r="E48" i="19" s="1" a="1"/>
  <c r="E48" i="19" s="1"/>
  <c r="A47" i="19"/>
  <c r="A46" i="19"/>
  <c r="E46" i="19" s="1" a="1"/>
  <c r="E46" i="19" s="1"/>
  <c r="A45" i="19"/>
  <c r="E45" i="19" s="1" a="1"/>
  <c r="E45" i="19" s="1"/>
  <c r="A44" i="19"/>
  <c r="E44" i="19" s="1" a="1"/>
  <c r="E44" i="19" s="1"/>
  <c r="A43" i="19"/>
  <c r="E43" i="19" s="1" a="1"/>
  <c r="E43" i="19" s="1"/>
  <c r="A42" i="19"/>
  <c r="A41" i="19"/>
  <c r="A40" i="19"/>
  <c r="A39" i="19"/>
  <c r="A37" i="19"/>
  <c r="A36" i="19"/>
  <c r="A34" i="19"/>
  <c r="A32" i="19"/>
  <c r="E32" i="19" s="1" a="1"/>
  <c r="E32" i="19" s="1"/>
  <c r="A31" i="19"/>
  <c r="A30" i="19"/>
  <c r="E30" i="19" s="1" a="1"/>
  <c r="E30" i="19" s="1"/>
  <c r="A29" i="19"/>
  <c r="E29" i="19" s="1" a="1"/>
  <c r="E29" i="19" s="1"/>
  <c r="A28" i="19"/>
  <c r="A27" i="19"/>
  <c r="E27" i="19" s="1" a="1"/>
  <c r="E27" i="19" s="1"/>
  <c r="A26" i="19"/>
  <c r="E26" i="19" s="1" a="1"/>
  <c r="E26" i="19" s="1"/>
  <c r="A25" i="19"/>
  <c r="E25" i="19" s="1" a="1"/>
  <c r="E25" i="19" s="1"/>
  <c r="A24" i="19"/>
  <c r="A23" i="19"/>
  <c r="A22" i="19"/>
  <c r="A21" i="19"/>
  <c r="A20" i="19"/>
  <c r="A18" i="19"/>
  <c r="A17" i="19"/>
  <c r="A15" i="19"/>
  <c r="A13" i="19"/>
  <c r="E13" i="19" s="1" a="1"/>
  <c r="E13" i="19" s="1"/>
  <c r="A12" i="19"/>
  <c r="A10" i="19"/>
  <c r="E10" i="19" s="1" a="1"/>
  <c r="E10" i="19" s="1"/>
  <c r="A9" i="19"/>
  <c r="E8" i="19" a="1"/>
  <c r="E8" i="19" s="1"/>
  <c r="A8" i="19"/>
  <c r="A7" i="19"/>
  <c r="A6" i="19"/>
  <c r="E6" i="19" s="1" a="1"/>
  <c r="E6" i="19" s="1"/>
  <c r="A5" i="19"/>
  <c r="E5" i="19" s="1" a="1"/>
  <c r="E5" i="19" s="1"/>
  <c r="A4" i="19"/>
  <c r="A3" i="19"/>
  <c r="E3" i="19" s="1" a="1"/>
  <c r="E3" i="19" s="1"/>
  <c r="A2" i="19"/>
  <c r="B3" i="18"/>
  <c r="F8" i="18" l="1"/>
  <c r="E8" i="18"/>
  <c r="D8" i="18"/>
  <c r="C8" i="18"/>
  <c r="B8" i="18"/>
  <c r="C3" i="18"/>
  <c r="D3" i="18" s="1"/>
  <c r="E3" i="18" s="1"/>
  <c r="F3" i="18" s="1"/>
  <c r="A3" i="18" a="1"/>
  <c r="A3" i="18" s="1"/>
  <c r="A94" i="17"/>
  <c r="A92" i="17"/>
  <c r="A91" i="17"/>
  <c r="A89" i="17"/>
  <c r="A77" i="17"/>
  <c r="A75" i="17"/>
  <c r="A74" i="17"/>
  <c r="A72" i="17"/>
  <c r="A58" i="17"/>
  <c r="A56" i="17"/>
  <c r="A55" i="17"/>
  <c r="A53" i="17"/>
  <c r="A39" i="17"/>
  <c r="A37" i="17"/>
  <c r="A36" i="17"/>
  <c r="A34" i="17"/>
  <c r="A20" i="17"/>
  <c r="A18" i="17"/>
  <c r="A17" i="17"/>
  <c r="A15" i="17"/>
  <c r="A96" i="15"/>
  <c r="A94" i="15"/>
  <c r="A93" i="15"/>
  <c r="A91" i="15"/>
  <c r="A77" i="15"/>
  <c r="A75" i="15"/>
  <c r="A74" i="15"/>
  <c r="A72" i="15"/>
  <c r="A58" i="15"/>
  <c r="A56" i="15"/>
  <c r="A55" i="15"/>
  <c r="A53" i="15"/>
  <c r="A39" i="15"/>
  <c r="A37" i="15"/>
  <c r="A36" i="15"/>
  <c r="A34" i="15"/>
  <c r="A20" i="15"/>
  <c r="A18" i="15"/>
  <c r="A17" i="15"/>
  <c r="A15" i="15"/>
  <c r="E39" i="15" a="1"/>
  <c r="E39" i="15" s="1"/>
  <c r="A96" i="13" l="1"/>
  <c r="A94" i="13"/>
  <c r="A93" i="13"/>
  <c r="A91" i="13"/>
  <c r="A77" i="13"/>
  <c r="A75" i="13"/>
  <c r="E75" i="13" s="1" a="1"/>
  <c r="E75" i="13" s="1"/>
  <c r="A74" i="13"/>
  <c r="A72" i="13"/>
  <c r="A58" i="13"/>
  <c r="A56" i="13"/>
  <c r="A55" i="13"/>
  <c r="A53" i="13"/>
  <c r="A39" i="13"/>
  <c r="A37" i="13"/>
  <c r="E37" i="13" s="1" a="1"/>
  <c r="E37" i="13" s="1"/>
  <c r="A36" i="13"/>
  <c r="A34" i="13"/>
  <c r="A20" i="13"/>
  <c r="A18" i="13"/>
  <c r="A17" i="13"/>
  <c r="A15" i="13"/>
  <c r="A96" i="11"/>
  <c r="A94" i="11"/>
  <c r="A93" i="11"/>
  <c r="A91" i="11"/>
  <c r="A75" i="11"/>
  <c r="A77" i="11"/>
  <c r="A74" i="11"/>
  <c r="A72" i="11"/>
  <c r="A58" i="11"/>
  <c r="A56" i="11"/>
  <c r="A55" i="11"/>
  <c r="A53" i="11"/>
  <c r="A39" i="11"/>
  <c r="A37" i="11"/>
  <c r="A36" i="11"/>
  <c r="A34" i="11"/>
  <c r="A20" i="11"/>
  <c r="A18" i="11"/>
  <c r="A17" i="11"/>
  <c r="A15" i="11"/>
  <c r="A96" i="9"/>
  <c r="A94" i="9"/>
  <c r="A93" i="9"/>
  <c r="A91" i="9"/>
  <c r="A77" i="9"/>
  <c r="A75" i="9"/>
  <c r="A74" i="9"/>
  <c r="A72" i="9"/>
  <c r="A58" i="9"/>
  <c r="A56" i="9"/>
  <c r="A55" i="9"/>
  <c r="A53" i="9"/>
  <c r="A39" i="9"/>
  <c r="E39" i="9" s="1" a="1"/>
  <c r="E39" i="9" s="1"/>
  <c r="A37" i="9"/>
  <c r="A36" i="9"/>
  <c r="A34" i="9"/>
  <c r="A20" i="9"/>
  <c r="A18" i="9"/>
  <c r="A17" i="9"/>
  <c r="A15" i="9"/>
  <c r="F8" i="10"/>
  <c r="C3" i="8" l="1"/>
  <c r="D3" i="8" s="1"/>
  <c r="E3" i="8" s="1"/>
  <c r="F3" i="8" s="1"/>
  <c r="D8" i="16"/>
  <c r="E8" i="10"/>
  <c r="D8" i="10"/>
  <c r="C8" i="7"/>
  <c r="B8" i="16"/>
  <c r="A11" i="19" s="1"/>
  <c r="E11" i="19" s="1" a="1"/>
  <c r="E11" i="19" s="1"/>
  <c r="B8" i="12"/>
  <c r="F8" i="7"/>
  <c r="C3" i="7" l="1"/>
  <c r="D3" i="7" s="1"/>
  <c r="E3" i="7" s="1"/>
  <c r="F3" i="7" s="1"/>
  <c r="C3" i="10" s="1"/>
  <c r="D3" i="10" s="1"/>
  <c r="E3" i="10" s="1"/>
  <c r="F3" i="10" s="1"/>
  <c r="G3" i="10" s="1"/>
  <c r="B3" i="12" s="1"/>
  <c r="C3" i="12" s="1"/>
  <c r="D3" i="12" s="1"/>
  <c r="E3" i="12" s="1"/>
  <c r="F3" i="12" s="1"/>
  <c r="B3" i="14" s="1"/>
  <c r="C3" i="14" s="1"/>
  <c r="D3" i="14" s="1"/>
  <c r="E3" i="14" s="1"/>
  <c r="F3" i="14" s="1"/>
  <c r="B3" i="16" s="1"/>
  <c r="C3" i="16" s="1"/>
  <c r="D3" i="16" s="1"/>
  <c r="E3" i="16" s="1"/>
  <c r="F3" i="16" s="1"/>
  <c r="A141" i="2"/>
  <c r="E141" i="2" s="1" a="1"/>
  <c r="E141" i="2" s="1"/>
  <c r="A246" i="3"/>
  <c r="C8" i="16"/>
  <c r="A30" i="17" s="1"/>
  <c r="E30" i="17" s="1" a="1"/>
  <c r="E30" i="17" s="1"/>
  <c r="A49" i="17"/>
  <c r="E49" i="17" s="1" a="1"/>
  <c r="E49" i="17" s="1"/>
  <c r="E8" i="16"/>
  <c r="A68" i="17" s="1"/>
  <c r="E68" i="17" s="1" a="1"/>
  <c r="E68" i="17" s="1"/>
  <c r="F8" i="16"/>
  <c r="A85" i="17" s="1"/>
  <c r="E85" i="17" s="1" a="1"/>
  <c r="E85" i="17" s="1"/>
  <c r="A11" i="17"/>
  <c r="E11" i="17" s="1" a="1"/>
  <c r="E11" i="17" s="1"/>
  <c r="D8" i="14"/>
  <c r="E8" i="14"/>
  <c r="A68" i="15" s="1"/>
  <c r="E68" i="15" s="1" a="1"/>
  <c r="E68" i="15" s="1"/>
  <c r="F8" i="14"/>
  <c r="C8" i="14"/>
  <c r="A30" i="15" s="1"/>
  <c r="E30" i="15" s="1" a="1"/>
  <c r="E30" i="15" s="1"/>
  <c r="A49" i="15"/>
  <c r="E49" i="15" s="1" a="1"/>
  <c r="E49" i="15" s="1"/>
  <c r="A87" i="15"/>
  <c r="E87" i="15" s="1" a="1"/>
  <c r="E87" i="15" s="1"/>
  <c r="B8" i="14"/>
  <c r="A11" i="15" s="1"/>
  <c r="E11" i="15" s="1" a="1"/>
  <c r="E11" i="15" s="1"/>
  <c r="C8" i="12"/>
  <c r="A30" i="13" s="1"/>
  <c r="E30" i="13" s="1" a="1"/>
  <c r="E30" i="13" s="1"/>
  <c r="D8" i="12"/>
  <c r="A49" i="13" s="1"/>
  <c r="E49" i="13" s="1" a="1"/>
  <c r="E49" i="13" s="1"/>
  <c r="E8" i="12"/>
  <c r="F8" i="12"/>
  <c r="A11" i="13"/>
  <c r="E11" i="13" s="1" a="1"/>
  <c r="E11" i="13" s="1"/>
  <c r="A30" i="11"/>
  <c r="E30" i="11" s="1" a="1"/>
  <c r="E30" i="11" s="1"/>
  <c r="A49" i="11"/>
  <c r="E49" i="11" s="1" a="1"/>
  <c r="E49" i="11" s="1"/>
  <c r="G8" i="10"/>
  <c r="A87" i="11" s="1"/>
  <c r="E87" i="11" s="1" a="1"/>
  <c r="E87" i="11" s="1"/>
  <c r="A11" i="11"/>
  <c r="E11" i="11" s="1" a="1"/>
  <c r="E11" i="11" s="1"/>
  <c r="A30" i="9"/>
  <c r="E30" i="9" s="1" a="1"/>
  <c r="E30" i="9" s="1"/>
  <c r="A49" i="9"/>
  <c r="E49" i="9" s="1" a="1"/>
  <c r="E49" i="9" s="1"/>
  <c r="A68" i="9"/>
  <c r="E68" i="9" s="1" a="1"/>
  <c r="E68" i="9" s="1"/>
  <c r="A120" i="2"/>
  <c r="E8" i="7"/>
  <c r="D8" i="7"/>
  <c r="B8" i="7"/>
  <c r="A11" i="2" s="1"/>
  <c r="A3" i="16" a="1"/>
  <c r="A3" i="16" s="1"/>
  <c r="A3" i="14" a="1"/>
  <c r="A3" i="14" s="1"/>
  <c r="A3" i="12" a="1"/>
  <c r="A3" i="12" s="1"/>
  <c r="B3" i="10" a="1"/>
  <c r="B3" i="10" s="1"/>
  <c r="A3" i="8" a="1"/>
  <c r="A3" i="8" s="1"/>
  <c r="A3" i="7" a="1"/>
  <c r="A3" i="7" s="1"/>
  <c r="A99" i="17"/>
  <c r="E99" i="17" s="1" a="1"/>
  <c r="E99" i="17" s="1"/>
  <c r="A101" i="15"/>
  <c r="E101" i="15" s="1" a="1"/>
  <c r="E101" i="15" s="1"/>
  <c r="A101" i="13"/>
  <c r="E101" i="13" s="1" a="1"/>
  <c r="E101" i="13" s="1"/>
  <c r="A101" i="11"/>
  <c r="E101" i="11" s="1" a="1"/>
  <c r="E101" i="11" s="1"/>
  <c r="A101" i="9"/>
  <c r="E101" i="9" s="1" a="1"/>
  <c r="E101" i="9" s="1"/>
  <c r="A83" i="13"/>
  <c r="E83" i="13" s="1" a="1"/>
  <c r="E83" i="13" s="1"/>
  <c r="A84" i="13"/>
  <c r="E84" i="13" s="1" a="1"/>
  <c r="E84" i="13" s="1"/>
  <c r="A89" i="2"/>
  <c r="E89" i="2" s="1" a="1"/>
  <c r="E89" i="2" s="1"/>
  <c r="A4" i="9"/>
  <c r="E77" i="17" a="1"/>
  <c r="E77" i="17" s="1"/>
  <c r="A78" i="13"/>
  <c r="A83" i="2"/>
  <c r="A84" i="2"/>
  <c r="E84" i="2" s="1" a="1"/>
  <c r="E84" i="2" s="1"/>
  <c r="A85" i="2"/>
  <c r="A86" i="2"/>
  <c r="E86" i="2" s="1" a="1"/>
  <c r="E86" i="2" s="1"/>
  <c r="A87" i="2"/>
  <c r="E87" i="2" s="1" a="1"/>
  <c r="E87" i="2" s="1"/>
  <c r="A88" i="2"/>
  <c r="E88" i="2" s="1" a="1"/>
  <c r="E88" i="2" s="1"/>
  <c r="A90" i="2"/>
  <c r="A91" i="2"/>
  <c r="E91" i="2" s="1" a="1"/>
  <c r="E91" i="2" s="1"/>
  <c r="A92" i="2"/>
  <c r="E92" i="2" s="1" a="1"/>
  <c r="E92" i="2" s="1"/>
  <c r="A93" i="2"/>
  <c r="A94" i="2"/>
  <c r="E94" i="2" s="1" a="1"/>
  <c r="E94" i="2" s="1"/>
  <c r="A100" i="17"/>
  <c r="E100" i="17" s="1" a="1"/>
  <c r="E100" i="17" s="1"/>
  <c r="A98" i="17"/>
  <c r="E98" i="17" s="1" a="1"/>
  <c r="E98" i="17" s="1"/>
  <c r="A97" i="17"/>
  <c r="E97" i="17" s="1" a="1"/>
  <c r="E97" i="17" s="1"/>
  <c r="A96" i="17"/>
  <c r="E96" i="17" s="1" a="1"/>
  <c r="E96" i="17" s="1"/>
  <c r="A87" i="17"/>
  <c r="E87" i="17" s="1" a="1"/>
  <c r="E87" i="17" s="1"/>
  <c r="A86" i="17"/>
  <c r="A84" i="17"/>
  <c r="E84" i="17" s="1" a="1"/>
  <c r="E84" i="17" s="1"/>
  <c r="A83" i="17"/>
  <c r="A82" i="17"/>
  <c r="E82" i="17" s="1" a="1"/>
  <c r="E82" i="17" s="1"/>
  <c r="A81" i="17"/>
  <c r="E81" i="17" s="1" a="1"/>
  <c r="E81" i="17" s="1"/>
  <c r="A80" i="17"/>
  <c r="E80" i="17" s="1" a="1"/>
  <c r="E80" i="17" s="1"/>
  <c r="A79" i="17"/>
  <c r="E79" i="17" s="1" a="1"/>
  <c r="E79" i="17" s="1"/>
  <c r="A78" i="17"/>
  <c r="A70" i="17"/>
  <c r="E70" i="17" s="1" a="1"/>
  <c r="E70" i="17" s="1"/>
  <c r="A69" i="17"/>
  <c r="A67" i="17"/>
  <c r="E67" i="17" s="1" a="1"/>
  <c r="E67" i="17" s="1"/>
  <c r="A66" i="17"/>
  <c r="A65" i="17"/>
  <c r="E65" i="17" s="1" a="1"/>
  <c r="E65" i="17" s="1"/>
  <c r="A64" i="17"/>
  <c r="E64" i="17" s="1" a="1"/>
  <c r="E64" i="17" s="1"/>
  <c r="A63" i="17"/>
  <c r="E63" i="17" s="1" a="1"/>
  <c r="E63" i="17" s="1"/>
  <c r="A62" i="17"/>
  <c r="E62" i="17" s="1" a="1"/>
  <c r="E62" i="17" s="1"/>
  <c r="A61" i="17"/>
  <c r="A60" i="17"/>
  <c r="E60" i="17" s="1" a="1"/>
  <c r="E60" i="17" s="1"/>
  <c r="A51" i="17"/>
  <c r="E51" i="17" s="1" a="1"/>
  <c r="E51" i="17" s="1"/>
  <c r="A50" i="17"/>
  <c r="A48" i="17"/>
  <c r="E48" i="17" s="1" a="1"/>
  <c r="E48" i="17" s="1"/>
  <c r="A47" i="17"/>
  <c r="A46" i="17"/>
  <c r="E46" i="17" s="1" a="1"/>
  <c r="E46" i="17" s="1"/>
  <c r="A45" i="17"/>
  <c r="E45" i="17" s="1" a="1"/>
  <c r="E45" i="17" s="1"/>
  <c r="A44" i="17"/>
  <c r="E44" i="17" s="1" a="1"/>
  <c r="E44" i="17" s="1"/>
  <c r="A43" i="17"/>
  <c r="E43" i="17" s="1" a="1"/>
  <c r="E43" i="17" s="1"/>
  <c r="A42" i="17"/>
  <c r="A41" i="17"/>
  <c r="E41" i="17" s="1" a="1"/>
  <c r="E41" i="17" s="1"/>
  <c r="A32" i="17"/>
  <c r="E32" i="17" s="1" a="1"/>
  <c r="E32" i="17" s="1"/>
  <c r="A31" i="17"/>
  <c r="A29" i="17"/>
  <c r="E29" i="17" s="1" a="1"/>
  <c r="E29" i="17" s="1"/>
  <c r="A28" i="17"/>
  <c r="A27" i="17"/>
  <c r="E27" i="17" s="1" a="1"/>
  <c r="E27" i="17" s="1"/>
  <c r="A26" i="17"/>
  <c r="A25" i="17"/>
  <c r="E25" i="17" s="1" a="1"/>
  <c r="E25" i="17" s="1"/>
  <c r="A24" i="17"/>
  <c r="A23" i="17"/>
  <c r="A22" i="17"/>
  <c r="E22" i="17" s="1" a="1"/>
  <c r="E22" i="17" s="1"/>
  <c r="A13" i="17"/>
  <c r="E13" i="17" s="1" a="1"/>
  <c r="E13" i="17" s="1"/>
  <c r="A12" i="17"/>
  <c r="A10" i="17"/>
  <c r="E10" i="17" s="1" a="1"/>
  <c r="E10" i="17" s="1"/>
  <c r="A9" i="17"/>
  <c r="A8" i="17"/>
  <c r="E8" i="17" s="1" a="1"/>
  <c r="E8" i="17" s="1"/>
  <c r="A7" i="17"/>
  <c r="E7" i="17" s="1" a="1"/>
  <c r="E7" i="17" s="1"/>
  <c r="A6" i="17"/>
  <c r="E6" i="17" s="1" a="1"/>
  <c r="E6" i="17" s="1"/>
  <c r="A5" i="17"/>
  <c r="E5" i="17" s="1" a="1"/>
  <c r="E5" i="17" s="1"/>
  <c r="A4" i="17"/>
  <c r="A3" i="17"/>
  <c r="E3" i="17" s="1" a="1"/>
  <c r="E3" i="17" s="1"/>
  <c r="A76" i="17"/>
  <c r="A59" i="17"/>
  <c r="A40" i="17"/>
  <c r="A21" i="17"/>
  <c r="A2" i="17"/>
  <c r="A102" i="15"/>
  <c r="E102" i="15" s="1" a="1"/>
  <c r="E102" i="15" s="1"/>
  <c r="A100" i="15"/>
  <c r="E100" i="15" s="1" a="1"/>
  <c r="E100" i="15" s="1"/>
  <c r="A99" i="15"/>
  <c r="E99" i="15" s="1" a="1"/>
  <c r="E99" i="15" s="1"/>
  <c r="A98" i="15"/>
  <c r="E98" i="15" s="1" a="1"/>
  <c r="E98" i="15" s="1"/>
  <c r="A89" i="15"/>
  <c r="E89" i="15" s="1" a="1"/>
  <c r="E89" i="15" s="1"/>
  <c r="A88" i="15"/>
  <c r="A86" i="15"/>
  <c r="E86" i="15" s="1" a="1"/>
  <c r="E86" i="15" s="1"/>
  <c r="A85" i="15"/>
  <c r="A84" i="15"/>
  <c r="E84" i="15" s="1" a="1"/>
  <c r="E84" i="15" s="1"/>
  <c r="A83" i="15"/>
  <c r="A82" i="15"/>
  <c r="E82" i="15" s="1" a="1"/>
  <c r="E82" i="15" s="1"/>
  <c r="A81" i="15"/>
  <c r="E81" i="15" s="1" a="1"/>
  <c r="E81" i="15" s="1"/>
  <c r="A80" i="15"/>
  <c r="A79" i="15"/>
  <c r="E79" i="15" s="1" a="1"/>
  <c r="E79" i="15" s="1"/>
  <c r="A70" i="15"/>
  <c r="E70" i="15" s="1" a="1"/>
  <c r="E70" i="15" s="1"/>
  <c r="A69" i="15"/>
  <c r="A67" i="15"/>
  <c r="E67" i="15" s="1" a="1"/>
  <c r="E67" i="15" s="1"/>
  <c r="A66" i="15"/>
  <c r="A65" i="15"/>
  <c r="E65" i="15" s="1" a="1"/>
  <c r="E65" i="15" s="1"/>
  <c r="A64" i="15"/>
  <c r="E64" i="15" s="1" a="1"/>
  <c r="E64" i="15" s="1"/>
  <c r="A63" i="15"/>
  <c r="E63" i="15" s="1" a="1"/>
  <c r="E63" i="15" s="1"/>
  <c r="A62" i="15"/>
  <c r="A61" i="15"/>
  <c r="A60" i="15"/>
  <c r="E60" i="15" s="1" a="1"/>
  <c r="E60" i="15" s="1"/>
  <c r="A51" i="15"/>
  <c r="E51" i="15" s="1" a="1"/>
  <c r="E51" i="15" s="1"/>
  <c r="A50" i="15"/>
  <c r="A48" i="15"/>
  <c r="E48" i="15" s="1" a="1"/>
  <c r="E48" i="15" s="1"/>
  <c r="A47" i="15"/>
  <c r="A46" i="15"/>
  <c r="E46" i="15" s="1" a="1"/>
  <c r="E46" i="15" s="1"/>
  <c r="A45" i="15"/>
  <c r="E45" i="15" s="1" a="1"/>
  <c r="E45" i="15" s="1"/>
  <c r="A44" i="15"/>
  <c r="E44" i="15" s="1" a="1"/>
  <c r="E44" i="15" s="1"/>
  <c r="A43" i="15"/>
  <c r="E43" i="15" s="1" a="1"/>
  <c r="E43" i="15" s="1"/>
  <c r="A42" i="15"/>
  <c r="A41" i="15"/>
  <c r="E41" i="15" s="1" a="1"/>
  <c r="E41" i="15" s="1"/>
  <c r="A32" i="15"/>
  <c r="E32" i="15" s="1" a="1"/>
  <c r="E32" i="15" s="1"/>
  <c r="A31" i="15"/>
  <c r="A29" i="15"/>
  <c r="E29" i="15" s="1" a="1"/>
  <c r="E29" i="15" s="1"/>
  <c r="A28" i="15"/>
  <c r="A27" i="15"/>
  <c r="E27" i="15" s="1" a="1"/>
  <c r="E27" i="15" s="1"/>
  <c r="A26" i="15"/>
  <c r="E26" i="15" s="1" a="1"/>
  <c r="E26" i="15" s="1"/>
  <c r="A25" i="15"/>
  <c r="E25" i="15" s="1" a="1"/>
  <c r="E25" i="15" s="1"/>
  <c r="A24" i="15"/>
  <c r="E24" i="15" s="1" a="1"/>
  <c r="E24" i="15" s="1"/>
  <c r="A23" i="15"/>
  <c r="A22" i="15"/>
  <c r="E22" i="15" s="1" a="1"/>
  <c r="E22" i="15" s="1"/>
  <c r="A13" i="15"/>
  <c r="E13" i="15" s="1" a="1"/>
  <c r="E13" i="15" s="1"/>
  <c r="A12" i="15"/>
  <c r="A10" i="15"/>
  <c r="E10" i="15" s="1" a="1"/>
  <c r="E10" i="15" s="1"/>
  <c r="A9" i="15"/>
  <c r="A8" i="15"/>
  <c r="E8" i="15" s="1" a="1"/>
  <c r="E8" i="15" s="1"/>
  <c r="A7" i="15"/>
  <c r="E7" i="15" s="1" a="1"/>
  <c r="E7" i="15" s="1"/>
  <c r="A6" i="15"/>
  <c r="E6" i="15" s="1" a="1"/>
  <c r="E6" i="15" s="1"/>
  <c r="A5" i="15"/>
  <c r="E5" i="15" s="1" a="1"/>
  <c r="E5" i="15" s="1"/>
  <c r="A4" i="15"/>
  <c r="A3" i="15"/>
  <c r="E3" i="15" s="1" a="1"/>
  <c r="E3" i="15" s="1"/>
  <c r="A78" i="15"/>
  <c r="A59" i="15"/>
  <c r="A40" i="15"/>
  <c r="A21" i="15"/>
  <c r="A2" i="15"/>
  <c r="A102" i="13"/>
  <c r="E102" i="13" s="1" a="1"/>
  <c r="E102" i="13" s="1"/>
  <c r="A100" i="13"/>
  <c r="E100" i="13" s="1" a="1"/>
  <c r="E100" i="13" s="1"/>
  <c r="A99" i="13"/>
  <c r="E99" i="13" s="1" a="1"/>
  <c r="E99" i="13" s="1"/>
  <c r="A98" i="13"/>
  <c r="E98" i="13" s="1" a="1"/>
  <c r="E98" i="13" s="1"/>
  <c r="A89" i="13"/>
  <c r="A88" i="13"/>
  <c r="A87" i="13"/>
  <c r="E87" i="13" s="1" a="1"/>
  <c r="E87" i="13" s="1"/>
  <c r="A86" i="13"/>
  <c r="E86" i="13" s="1" a="1"/>
  <c r="E86" i="13" s="1"/>
  <c r="A85" i="13"/>
  <c r="A82" i="13"/>
  <c r="E82" i="13" s="1" a="1"/>
  <c r="E82" i="13" s="1"/>
  <c r="A81" i="13"/>
  <c r="E81" i="13" s="1" a="1"/>
  <c r="E81" i="13" s="1"/>
  <c r="A80" i="13"/>
  <c r="A79" i="13"/>
  <c r="E79" i="13" s="1" a="1"/>
  <c r="E79" i="13" s="1"/>
  <c r="A70" i="13"/>
  <c r="E70" i="13" s="1" a="1"/>
  <c r="E70" i="13" s="1"/>
  <c r="A69" i="13"/>
  <c r="A68" i="13"/>
  <c r="E68" i="13" s="1" a="1"/>
  <c r="E68" i="13" s="1"/>
  <c r="A67" i="13"/>
  <c r="E67" i="13" s="1" a="1"/>
  <c r="E67" i="13" s="1"/>
  <c r="A66" i="13"/>
  <c r="A65" i="13"/>
  <c r="E65" i="13" s="1" a="1"/>
  <c r="E65" i="13" s="1"/>
  <c r="A64" i="13"/>
  <c r="A63" i="13"/>
  <c r="E63" i="13" s="1" a="1"/>
  <c r="E63" i="13" s="1"/>
  <c r="A62" i="13"/>
  <c r="E62" i="13" s="1" a="1"/>
  <c r="E62" i="13" s="1"/>
  <c r="A61" i="13"/>
  <c r="A60" i="13"/>
  <c r="E60" i="13" s="1" a="1"/>
  <c r="E60" i="13" s="1"/>
  <c r="A51" i="13"/>
  <c r="E51" i="13" s="1" a="1"/>
  <c r="E51" i="13" s="1"/>
  <c r="A50" i="13"/>
  <c r="A48" i="13"/>
  <c r="E48" i="13" s="1" a="1"/>
  <c r="E48" i="13" s="1"/>
  <c r="A47" i="13"/>
  <c r="A46" i="13"/>
  <c r="E46" i="13" s="1" a="1"/>
  <c r="E46" i="13" s="1"/>
  <c r="A45" i="13"/>
  <c r="E45" i="13" s="1" a="1"/>
  <c r="E45" i="13" s="1"/>
  <c r="A44" i="13"/>
  <c r="E44" i="13" s="1" a="1"/>
  <c r="E44" i="13" s="1"/>
  <c r="A43" i="13"/>
  <c r="E43" i="13" s="1" a="1"/>
  <c r="E43" i="13" s="1"/>
  <c r="A42" i="13"/>
  <c r="A41" i="13"/>
  <c r="E41" i="13" s="1" a="1"/>
  <c r="E41" i="13" s="1"/>
  <c r="A32" i="13"/>
  <c r="E32" i="13" s="1" a="1"/>
  <c r="E32" i="13" s="1"/>
  <c r="A31" i="13"/>
  <c r="A29" i="13"/>
  <c r="E29" i="13" s="1" a="1"/>
  <c r="E29" i="13" s="1"/>
  <c r="A28" i="13"/>
  <c r="A27" i="13"/>
  <c r="E27" i="13" s="1" a="1"/>
  <c r="E27" i="13" s="1"/>
  <c r="A26" i="13"/>
  <c r="E26" i="13" s="1" a="1"/>
  <c r="E26" i="13" s="1"/>
  <c r="A25" i="13"/>
  <c r="E25" i="13" s="1" a="1"/>
  <c r="E25" i="13" s="1"/>
  <c r="A24" i="13"/>
  <c r="E24" i="13" s="1" a="1"/>
  <c r="E24" i="13" s="1"/>
  <c r="A23" i="13"/>
  <c r="A22" i="13"/>
  <c r="E22" i="13" s="1" a="1"/>
  <c r="E22" i="13" s="1"/>
  <c r="A13" i="13"/>
  <c r="E13" i="13" s="1" a="1"/>
  <c r="E13" i="13" s="1"/>
  <c r="A12" i="13"/>
  <c r="A10" i="13"/>
  <c r="E10" i="13" s="1" a="1"/>
  <c r="E10" i="13" s="1"/>
  <c r="A9" i="13"/>
  <c r="A8" i="13"/>
  <c r="E8" i="13" s="1" a="1"/>
  <c r="E8" i="13" s="1"/>
  <c r="A7" i="13"/>
  <c r="E7" i="13" s="1" a="1"/>
  <c r="E7" i="13" s="1"/>
  <c r="A6" i="13"/>
  <c r="E6" i="13" s="1" a="1"/>
  <c r="E6" i="13" s="1"/>
  <c r="A5" i="13"/>
  <c r="E5" i="13" s="1" a="1"/>
  <c r="E5" i="13" s="1"/>
  <c r="A4" i="13"/>
  <c r="A3" i="13"/>
  <c r="E3" i="13" s="1" a="1"/>
  <c r="E3" i="13" s="1"/>
  <c r="A59" i="13"/>
  <c r="A40" i="13"/>
  <c r="A21" i="13"/>
  <c r="A2" i="13"/>
  <c r="A102" i="11"/>
  <c r="E102" i="11" s="1" a="1"/>
  <c r="E102" i="11" s="1"/>
  <c r="A100" i="11"/>
  <c r="E100" i="11" s="1" a="1"/>
  <c r="E100" i="11" s="1"/>
  <c r="A99" i="11"/>
  <c r="E99" i="11" s="1" a="1"/>
  <c r="E99" i="11" s="1"/>
  <c r="A98" i="11"/>
  <c r="A89" i="11"/>
  <c r="E89" i="11" s="1" a="1"/>
  <c r="E89" i="11" s="1"/>
  <c r="A88" i="11"/>
  <c r="A86" i="11"/>
  <c r="E86" i="11" s="1" a="1"/>
  <c r="E86" i="11" s="1"/>
  <c r="A85" i="11"/>
  <c r="A84" i="11"/>
  <c r="E84" i="11" s="1" a="1"/>
  <c r="E84" i="11" s="1"/>
  <c r="A83" i="11"/>
  <c r="E83" i="11" s="1" a="1"/>
  <c r="E83" i="11" s="1"/>
  <c r="A82" i="11"/>
  <c r="E82" i="11" s="1" a="1"/>
  <c r="E82" i="11" s="1"/>
  <c r="A81" i="11"/>
  <c r="E81" i="11" s="1" a="1"/>
  <c r="E81" i="11" s="1"/>
  <c r="A80" i="11"/>
  <c r="A79" i="11"/>
  <c r="E79" i="11" s="1" a="1"/>
  <c r="E79" i="11" s="1"/>
  <c r="A70" i="11"/>
  <c r="E70" i="11" s="1" a="1"/>
  <c r="E70" i="11" s="1"/>
  <c r="A69" i="11"/>
  <c r="A68" i="11"/>
  <c r="E68" i="11" s="1" a="1"/>
  <c r="E68" i="11" s="1"/>
  <c r="A67" i="11"/>
  <c r="E67" i="11" s="1" a="1"/>
  <c r="E67" i="11" s="1"/>
  <c r="A66" i="11"/>
  <c r="A65" i="11"/>
  <c r="E65" i="11" s="1" a="1"/>
  <c r="E65" i="11" s="1"/>
  <c r="A64" i="11"/>
  <c r="E64" i="11" s="1" a="1"/>
  <c r="E64" i="11" s="1"/>
  <c r="A63" i="11"/>
  <c r="E63" i="11" s="1" a="1"/>
  <c r="E63" i="11" s="1"/>
  <c r="A62" i="11"/>
  <c r="E62" i="11" s="1" a="1"/>
  <c r="E62" i="11" s="1"/>
  <c r="A61" i="11"/>
  <c r="A60" i="11"/>
  <c r="E60" i="11" s="1" a="1"/>
  <c r="E60" i="11" s="1"/>
  <c r="A51" i="11"/>
  <c r="E51" i="11" s="1" a="1"/>
  <c r="E51" i="11" s="1"/>
  <c r="A50" i="11"/>
  <c r="A48" i="11"/>
  <c r="E48" i="11" s="1" a="1"/>
  <c r="E48" i="11" s="1"/>
  <c r="A47" i="11"/>
  <c r="A46" i="11"/>
  <c r="E46" i="11" s="1" a="1"/>
  <c r="E46" i="11" s="1"/>
  <c r="A45" i="11"/>
  <c r="A44" i="11"/>
  <c r="A43" i="11"/>
  <c r="E43" i="11" s="1" a="1"/>
  <c r="E43" i="11" s="1"/>
  <c r="A42" i="11"/>
  <c r="A41" i="11"/>
  <c r="E41" i="11" s="1" a="1"/>
  <c r="E41" i="11" s="1"/>
  <c r="A32" i="11"/>
  <c r="E32" i="11" s="1" a="1"/>
  <c r="E32" i="11" s="1"/>
  <c r="A31" i="11"/>
  <c r="A29" i="11"/>
  <c r="E29" i="11" s="1" a="1"/>
  <c r="E29" i="11" s="1"/>
  <c r="A28" i="11"/>
  <c r="A27" i="11"/>
  <c r="E27" i="11" s="1" a="1"/>
  <c r="E27" i="11" s="1"/>
  <c r="A26" i="11"/>
  <c r="E26" i="11" s="1" a="1"/>
  <c r="E26" i="11" s="1"/>
  <c r="A25" i="11"/>
  <c r="E25" i="11" s="1" a="1"/>
  <c r="E25" i="11" s="1"/>
  <c r="A24" i="11"/>
  <c r="E24" i="11" s="1" a="1"/>
  <c r="E24" i="11" s="1"/>
  <c r="A23" i="11"/>
  <c r="A22" i="11"/>
  <c r="E22" i="11" s="1" a="1"/>
  <c r="E22" i="11" s="1"/>
  <c r="A13" i="11"/>
  <c r="E13" i="11" s="1" a="1"/>
  <c r="E13" i="11" s="1"/>
  <c r="A12" i="11"/>
  <c r="A10" i="11"/>
  <c r="E10" i="11" s="1" a="1"/>
  <c r="E10" i="11" s="1"/>
  <c r="A9" i="11"/>
  <c r="A8" i="11"/>
  <c r="E8" i="11" s="1" a="1"/>
  <c r="E8" i="11" s="1"/>
  <c r="A7" i="11"/>
  <c r="E7" i="11" s="1" a="1"/>
  <c r="E7" i="11" s="1"/>
  <c r="A6" i="11"/>
  <c r="E6" i="11" s="1" a="1"/>
  <c r="E6" i="11" s="1"/>
  <c r="A5" i="11"/>
  <c r="E5" i="11" s="1" a="1"/>
  <c r="E5" i="11" s="1"/>
  <c r="A4" i="11"/>
  <c r="A3" i="11"/>
  <c r="E3" i="11" s="1" a="1"/>
  <c r="E3" i="11" s="1"/>
  <c r="A78" i="11"/>
  <c r="A59" i="11"/>
  <c r="A40" i="11"/>
  <c r="A21" i="11"/>
  <c r="A2" i="11"/>
  <c r="A65" i="9"/>
  <c r="E65" i="9" s="1" a="1"/>
  <c r="E65" i="9" s="1"/>
  <c r="A102" i="9"/>
  <c r="E102" i="9" s="1" a="1"/>
  <c r="E102" i="9" s="1"/>
  <c r="A100" i="9"/>
  <c r="E100" i="9" s="1" a="1"/>
  <c r="E100" i="9" s="1"/>
  <c r="A99" i="9"/>
  <c r="E99" i="9" s="1" a="1"/>
  <c r="E99" i="9" s="1"/>
  <c r="A98" i="9"/>
  <c r="E98" i="9" s="1" a="1"/>
  <c r="E98" i="9" s="1"/>
  <c r="A89" i="9"/>
  <c r="E89" i="9" s="1" a="1"/>
  <c r="E89" i="9" s="1"/>
  <c r="A87" i="9"/>
  <c r="E87" i="9" s="1" a="1"/>
  <c r="E87" i="9" s="1"/>
  <c r="A86" i="9"/>
  <c r="E86" i="9" s="1" a="1"/>
  <c r="E86" i="9" s="1"/>
  <c r="A84" i="9"/>
  <c r="E84" i="9" s="1" a="1"/>
  <c r="E84" i="9" s="1"/>
  <c r="A83" i="9"/>
  <c r="E83" i="9" s="1" a="1"/>
  <c r="E83" i="9" s="1"/>
  <c r="A82" i="9"/>
  <c r="E82" i="9" s="1" a="1"/>
  <c r="E82" i="9" s="1"/>
  <c r="A81" i="9"/>
  <c r="E81" i="9" s="1" a="1"/>
  <c r="E81" i="9" s="1"/>
  <c r="A80" i="9"/>
  <c r="A79" i="9"/>
  <c r="E79" i="9" s="1" a="1"/>
  <c r="E79" i="9" s="1"/>
  <c r="A42" i="9"/>
  <c r="A70" i="9"/>
  <c r="E70" i="9" s="1" a="1"/>
  <c r="E70" i="9" s="1"/>
  <c r="A67" i="9"/>
  <c r="E67" i="9" s="1" a="1"/>
  <c r="E67" i="9" s="1"/>
  <c r="A64" i="9"/>
  <c r="E64" i="9" s="1" a="1"/>
  <c r="E64" i="9" s="1"/>
  <c r="A63" i="9"/>
  <c r="E63" i="9" s="1" a="1"/>
  <c r="E63" i="9" s="1"/>
  <c r="A62" i="9"/>
  <c r="E62" i="9" s="1" a="1"/>
  <c r="E62" i="9" s="1"/>
  <c r="A61" i="9"/>
  <c r="A60" i="9"/>
  <c r="E60" i="9" s="1" a="1"/>
  <c r="E60" i="9" s="1"/>
  <c r="A51" i="9"/>
  <c r="E51" i="9" s="1" a="1"/>
  <c r="E51" i="9" s="1"/>
  <c r="A48" i="9"/>
  <c r="E48" i="9" s="1" a="1"/>
  <c r="E48" i="9" s="1"/>
  <c r="A46" i="9"/>
  <c r="E46" i="9" s="1" a="1"/>
  <c r="E46" i="9" s="1"/>
  <c r="A45" i="9"/>
  <c r="A44" i="9"/>
  <c r="E44" i="9" s="1" a="1"/>
  <c r="E44" i="9" s="1"/>
  <c r="A43" i="9"/>
  <c r="E43" i="9" s="1" a="1"/>
  <c r="E43" i="9" s="1"/>
  <c r="A41" i="9"/>
  <c r="E41" i="9" s="1" a="1"/>
  <c r="E41" i="9" s="1"/>
  <c r="A32" i="9"/>
  <c r="E32" i="9" s="1" a="1"/>
  <c r="E32" i="9" s="1"/>
  <c r="A29" i="9"/>
  <c r="E29" i="9" s="1" a="1"/>
  <c r="E29" i="9" s="1"/>
  <c r="A27" i="9"/>
  <c r="E27" i="9" s="1" a="1"/>
  <c r="E27" i="9" s="1"/>
  <c r="A26" i="9"/>
  <c r="E26" i="9" s="1" a="1"/>
  <c r="E26" i="9" s="1"/>
  <c r="A25" i="9"/>
  <c r="E25" i="9" s="1" a="1"/>
  <c r="E25" i="9" s="1"/>
  <c r="A24" i="9"/>
  <c r="E24" i="9" s="1" a="1"/>
  <c r="E24" i="9" s="1"/>
  <c r="A22" i="9"/>
  <c r="E22" i="9" s="1" a="1"/>
  <c r="E22" i="9" s="1"/>
  <c r="A13" i="9"/>
  <c r="E13" i="9" s="1" a="1"/>
  <c r="E13" i="9" s="1"/>
  <c r="A11" i="9"/>
  <c r="E11" i="9" s="1" a="1"/>
  <c r="E11" i="9" s="1"/>
  <c r="A10" i="9"/>
  <c r="E10" i="9" s="1" a="1"/>
  <c r="E10" i="9" s="1"/>
  <c r="A6" i="9"/>
  <c r="E6" i="9" s="1" a="1"/>
  <c r="E6" i="9" s="1"/>
  <c r="A7" i="9"/>
  <c r="E7" i="9" s="1" a="1"/>
  <c r="E7" i="9" s="1"/>
  <c r="A8" i="9"/>
  <c r="E8" i="9" s="1" a="1"/>
  <c r="E8" i="9" s="1"/>
  <c r="A5" i="9"/>
  <c r="E5" i="9" s="1" a="1"/>
  <c r="E5" i="9" s="1"/>
  <c r="A88" i="9"/>
  <c r="A69" i="9"/>
  <c r="A50" i="9"/>
  <c r="A31" i="9"/>
  <c r="A85" i="9"/>
  <c r="A66" i="9"/>
  <c r="A47" i="9"/>
  <c r="A28" i="9"/>
  <c r="A23" i="9"/>
  <c r="A4" i="2"/>
  <c r="A30" i="2"/>
  <c r="A12" i="9"/>
  <c r="A9" i="9"/>
  <c r="A3" i="9"/>
  <c r="E3" i="9" s="1" a="1"/>
  <c r="E3" i="9" s="1"/>
  <c r="A78" i="9"/>
  <c r="A59" i="9"/>
  <c r="A40" i="9"/>
  <c r="A21" i="9"/>
  <c r="A2" i="9"/>
  <c r="A142" i="2"/>
  <c r="A140" i="2"/>
  <c r="A139" i="2"/>
  <c r="A138" i="2"/>
  <c r="A122" i="2"/>
  <c r="A119" i="2"/>
  <c r="A117" i="2"/>
  <c r="A116" i="2"/>
  <c r="A115" i="2"/>
  <c r="A114" i="2"/>
  <c r="A112" i="2"/>
  <c r="A56" i="2"/>
  <c r="A121" i="2"/>
  <c r="A118" i="2"/>
  <c r="A113" i="2"/>
  <c r="A66" i="2"/>
  <c r="A64" i="2"/>
  <c r="A63" i="2"/>
  <c r="A65" i="2"/>
  <c r="A61" i="2"/>
  <c r="A60" i="2"/>
  <c r="A59" i="2"/>
  <c r="A58" i="2"/>
  <c r="A62" i="2"/>
  <c r="A34" i="2"/>
  <c r="A33" i="2"/>
  <c r="A32" i="2"/>
  <c r="A31" i="2"/>
  <c r="A29" i="2"/>
  <c r="A39" i="2"/>
  <c r="A37" i="2"/>
  <c r="A36" i="2"/>
  <c r="A38" i="2"/>
  <c r="A35" i="2"/>
  <c r="A57" i="2"/>
  <c r="A12" i="2"/>
  <c r="A9" i="2"/>
  <c r="A13" i="2"/>
  <c r="E13" i="2" s="1" a="1"/>
  <c r="E13" i="2" s="1"/>
  <c r="A10" i="2"/>
  <c r="A6" i="2"/>
  <c r="A7" i="2"/>
  <c r="A8" i="2"/>
  <c r="A5" i="2"/>
  <c r="A3" i="2"/>
  <c r="E36" i="19" l="1" a="1"/>
  <c r="E36" i="19" s="1"/>
  <c r="E41" i="19" a="1"/>
  <c r="E41" i="19" s="1"/>
  <c r="E20" i="19" a="1"/>
  <c r="E20" i="19" s="1"/>
  <c r="E94" i="19" a="1"/>
  <c r="E94" i="19" s="1"/>
  <c r="E34" i="19" a="1"/>
  <c r="E34" i="19" s="1"/>
  <c r="E22" i="19" a="1"/>
  <c r="E22" i="19" s="1"/>
  <c r="E91" i="19" a="1"/>
  <c r="E91" i="19" s="1"/>
  <c r="E77" i="19" a="1"/>
  <c r="E77" i="19" s="1"/>
  <c r="E7" i="19" a="1"/>
  <c r="E7" i="19" s="1"/>
  <c r="E37" i="19" a="1"/>
  <c r="E37" i="19" s="1"/>
  <c r="E15" i="19" a="1"/>
  <c r="E15" i="19" s="1"/>
  <c r="E39" i="19" a="1"/>
  <c r="E39" i="19" s="1"/>
  <c r="E55" i="19" a="1"/>
  <c r="E55" i="19" s="1"/>
  <c r="E17" i="19" a="1"/>
  <c r="E17" i="19" s="1"/>
  <c r="E72" i="19" a="1"/>
  <c r="E72" i="19" s="1"/>
  <c r="E56" i="19" a="1"/>
  <c r="E56" i="19" s="1"/>
  <c r="E24" i="19" a="1"/>
  <c r="E24" i="19" s="1"/>
  <c r="E62" i="19" a="1"/>
  <c r="E62" i="19" s="1"/>
  <c r="E75" i="19" a="1"/>
  <c r="E75" i="19" s="1"/>
  <c r="E18" i="19" a="1"/>
  <c r="E18" i="19" s="1"/>
  <c r="E53" i="19" a="1"/>
  <c r="E53" i="19" s="1"/>
  <c r="E92" i="19" a="1"/>
  <c r="E92" i="19" s="1"/>
  <c r="E74" i="19" a="1"/>
  <c r="E74" i="19" s="1"/>
  <c r="E58" i="19" a="1"/>
  <c r="E58" i="19" s="1"/>
  <c r="E89" i="19" a="1"/>
  <c r="E89" i="19" s="1"/>
  <c r="E44" i="11" a="1"/>
  <c r="E44" i="11" s="1"/>
  <c r="E98" i="11" a="1"/>
  <c r="E98" i="11" s="1"/>
  <c r="E24" i="17" a="1"/>
  <c r="E24" i="17" s="1"/>
  <c r="E45" i="11" a="1"/>
  <c r="E45" i="11" s="1"/>
  <c r="E83" i="15" a="1"/>
  <c r="E83" i="15" s="1"/>
  <c r="E45" i="9" a="1"/>
  <c r="E45" i="9" s="1"/>
  <c r="E26" i="17" a="1"/>
  <c r="E26" i="17" s="1"/>
  <c r="E74" i="17" a="1"/>
  <c r="E74" i="17" s="1"/>
  <c r="E53" i="17" a="1"/>
  <c r="E53" i="17" s="1"/>
  <c r="E75" i="15" a="1"/>
  <c r="E75" i="15" s="1"/>
  <c r="E34" i="17" a="1"/>
  <c r="E34" i="17" s="1"/>
  <c r="E20" i="15" a="1"/>
  <c r="E20" i="15" s="1"/>
  <c r="E89" i="17" a="1"/>
  <c r="E89" i="17" s="1"/>
  <c r="E72" i="17" a="1"/>
  <c r="E72" i="17" s="1"/>
  <c r="E55" i="17" a="1"/>
  <c r="E55" i="17" s="1"/>
  <c r="E37" i="17" a="1"/>
  <c r="E37" i="17" s="1"/>
  <c r="E20" i="17" a="1"/>
  <c r="E20" i="17" s="1"/>
  <c r="E17" i="17" a="1"/>
  <c r="E17" i="17" s="1"/>
  <c r="E58" i="17" a="1"/>
  <c r="E58" i="17" s="1"/>
  <c r="E39" i="17" a="1"/>
  <c r="E39" i="17" s="1"/>
  <c r="E36" i="17" a="1"/>
  <c r="E36" i="17" s="1"/>
  <c r="E58" i="15" a="1"/>
  <c r="E58" i="15" s="1"/>
  <c r="E18" i="17" a="1"/>
  <c r="E18" i="17" s="1"/>
  <c r="E15" i="17" a="1"/>
  <c r="E15" i="17" s="1"/>
  <c r="E56" i="17" a="1"/>
  <c r="E56" i="17" s="1"/>
  <c r="E96" i="15" a="1"/>
  <c r="E96" i="15" s="1"/>
  <c r="E72" i="15" a="1"/>
  <c r="E72" i="15" s="1"/>
  <c r="E56" i="15" a="1"/>
  <c r="E56" i="15" s="1"/>
  <c r="E94" i="17" a="1"/>
  <c r="E94" i="17" s="1"/>
  <c r="E92" i="17" a="1"/>
  <c r="E92" i="17" s="1"/>
  <c r="E91" i="17" a="1"/>
  <c r="E91" i="17" s="1"/>
  <c r="E74" i="15" a="1"/>
  <c r="E74" i="15" s="1"/>
  <c r="E55" i="15" a="1"/>
  <c r="E55" i="15" s="1"/>
  <c r="E77" i="15" a="1"/>
  <c r="E77" i="15" s="1"/>
  <c r="E18" i="15" a="1"/>
  <c r="E18" i="15" s="1"/>
  <c r="E15" i="15" a="1"/>
  <c r="E15" i="15" s="1"/>
  <c r="E91" i="15" a="1"/>
  <c r="E91" i="15" s="1"/>
  <c r="E53" i="15" a="1"/>
  <c r="E53" i="15" s="1"/>
  <c r="E37" i="15" a="1"/>
  <c r="E37" i="15" s="1"/>
  <c r="E36" i="15" a="1"/>
  <c r="E36" i="15" s="1"/>
  <c r="E93" i="15" a="1"/>
  <c r="E93" i="15" s="1"/>
  <c r="E75" i="17" a="1"/>
  <c r="E75" i="17" s="1"/>
  <c r="E17" i="15" a="1"/>
  <c r="E17" i="15" s="1"/>
  <c r="E34" i="15" a="1"/>
  <c r="E34" i="15" s="1"/>
  <c r="E64" i="13" a="1"/>
  <c r="E64" i="13" s="1"/>
  <c r="E20" i="13" a="1"/>
  <c r="E20" i="13" s="1"/>
  <c r="E53" i="13" a="1"/>
  <c r="E53" i="13" s="1"/>
  <c r="E37" i="11" a="1"/>
  <c r="E37" i="11" s="1"/>
  <c r="E18" i="13" a="1"/>
  <c r="E18" i="13" s="1"/>
  <c r="E96" i="9" a="1"/>
  <c r="E96" i="9" s="1"/>
  <c r="E72" i="11" a="1"/>
  <c r="E72" i="11" s="1"/>
  <c r="E94" i="11" a="1"/>
  <c r="E94" i="11" s="1"/>
  <c r="E36" i="13" a="1"/>
  <c r="E36" i="13" s="1"/>
  <c r="E55" i="11" a="1"/>
  <c r="E55" i="11" s="1"/>
  <c r="E58" i="11" a="1"/>
  <c r="E58" i="11" s="1"/>
  <c r="E93" i="9" a="1"/>
  <c r="E93" i="9" s="1"/>
  <c r="E91" i="9" a="1"/>
  <c r="E91" i="9" s="1"/>
  <c r="E58" i="13" a="1"/>
  <c r="E58" i="13" s="1"/>
  <c r="E96" i="11" a="1"/>
  <c r="E96" i="11" s="1"/>
  <c r="E93" i="11" a="1"/>
  <c r="E93" i="11" s="1"/>
  <c r="E75" i="11" a="1"/>
  <c r="E75" i="11" s="1"/>
  <c r="E94" i="13" a="1"/>
  <c r="E94" i="13" s="1"/>
  <c r="E91" i="13" a="1"/>
  <c r="E91" i="13" s="1"/>
  <c r="E36" i="11" a="1"/>
  <c r="E36" i="11" s="1"/>
  <c r="E77" i="13" a="1"/>
  <c r="E77" i="13" s="1"/>
  <c r="E56" i="11" a="1"/>
  <c r="E56" i="11" s="1"/>
  <c r="E74" i="13" a="1"/>
  <c r="E74" i="13" s="1"/>
  <c r="E72" i="13" a="1"/>
  <c r="E72" i="13" s="1"/>
  <c r="E53" i="11" a="1"/>
  <c r="E53" i="11" s="1"/>
  <c r="E93" i="13" a="1"/>
  <c r="E93" i="13" s="1"/>
  <c r="E94" i="9" a="1"/>
  <c r="E94" i="9" s="1"/>
  <c r="E72" i="9" a="1"/>
  <c r="E72" i="9" s="1"/>
  <c r="E91" i="11" a="1"/>
  <c r="E91" i="11" s="1"/>
  <c r="E55" i="9" a="1"/>
  <c r="E55" i="9" s="1"/>
  <c r="E17" i="11" a="1"/>
  <c r="E17" i="11" s="1"/>
  <c r="E17" i="13" a="1"/>
  <c r="E17" i="13" s="1"/>
  <c r="E37" i="9" a="1"/>
  <c r="E37" i="9" s="1"/>
  <c r="E75" i="9" a="1"/>
  <c r="E75" i="9" s="1"/>
  <c r="E15" i="13" a="1"/>
  <c r="E15" i="13" s="1"/>
  <c r="E34" i="13" a="1"/>
  <c r="E34" i="13" s="1"/>
  <c r="E36" i="9" a="1"/>
  <c r="E36" i="9" s="1"/>
  <c r="E56" i="9" a="1"/>
  <c r="E56" i="9" s="1"/>
  <c r="E15" i="11" a="1"/>
  <c r="E15" i="11" s="1"/>
  <c r="E39" i="13" a="1"/>
  <c r="E39" i="13" s="1"/>
  <c r="E74" i="9" a="1"/>
  <c r="E74" i="9" s="1"/>
  <c r="E34" i="11" a="1"/>
  <c r="E34" i="11" s="1"/>
  <c r="E55" i="13" a="1"/>
  <c r="E55" i="13" s="1"/>
  <c r="E56" i="13" a="1"/>
  <c r="E56" i="13" s="1"/>
  <c r="E77" i="9" a="1"/>
  <c r="E77" i="9" s="1"/>
  <c r="E58" i="9" a="1"/>
  <c r="E58" i="9" s="1"/>
  <c r="E74" i="11" a="1"/>
  <c r="E74" i="11" s="1"/>
  <c r="E18" i="11" a="1"/>
  <c r="E18" i="11" s="1"/>
  <c r="E53" i="9" a="1"/>
  <c r="E53" i="9" s="1"/>
  <c r="E20" i="11" a="1"/>
  <c r="E20" i="11" s="1"/>
  <c r="E34" i="9" a="1"/>
  <c r="E34" i="9" s="1"/>
  <c r="E96" i="13" a="1"/>
  <c r="E96" i="13" s="1"/>
  <c r="E15" i="9" a="1"/>
  <c r="E15" i="9" s="1"/>
  <c r="E17" i="9" a="1"/>
  <c r="E17" i="9" s="1"/>
  <c r="E18" i="9" a="1"/>
  <c r="E18" i="9" s="1"/>
  <c r="E20" i="9" a="1"/>
  <c r="E20" i="9" s="1"/>
  <c r="E89" i="13" a="1"/>
  <c r="E89" i="13" s="1"/>
  <c r="E62" i="15" a="1"/>
  <c r="E62" i="15" s="1"/>
  <c r="E10" i="2" a="1"/>
  <c r="E10" i="2" s="1"/>
  <c r="E63" i="2" a="1"/>
  <c r="E63" i="2" s="1"/>
  <c r="A111" i="2" l="1"/>
  <c r="A55" i="2"/>
  <c r="A28" i="2"/>
  <c r="A2" i="2"/>
  <c r="E122" i="2" l="1" a="1"/>
  <c r="E122" i="2" s="1"/>
  <c r="E120" i="2" a="1"/>
  <c r="E120" i="2" s="1"/>
  <c r="E119" i="2" a="1"/>
  <c r="E119" i="2" s="1"/>
  <c r="E114" i="2" a="1"/>
  <c r="E114" i="2" s="1"/>
  <c r="E115" i="2" a="1"/>
  <c r="E115" i="2" s="1"/>
  <c r="E116" i="2" a="1"/>
  <c r="E116" i="2" s="1"/>
  <c r="E117" i="2" a="1"/>
  <c r="E117" i="2" s="1"/>
  <c r="E112" i="2" a="1"/>
  <c r="E112" i="2" s="1"/>
  <c r="E39" i="2" a="1"/>
  <c r="E39" i="2" s="1"/>
  <c r="A11" i="4"/>
  <c r="A18" i="4" s="1"/>
  <c r="A25" i="4" s="1"/>
  <c r="A31" i="4" s="1"/>
  <c r="E58" i="2" l="1" a="1"/>
  <c r="E58" i="2" s="1"/>
  <c r="E59" i="2" a="1"/>
  <c r="E59" i="2" s="1"/>
  <c r="E60" i="2" a="1"/>
  <c r="E60" i="2" s="1"/>
  <c r="E61" i="2" a="1"/>
  <c r="E61" i="2" s="1"/>
  <c r="E64" i="2" a="1"/>
  <c r="E64" i="2" s="1"/>
  <c r="E66" i="2" a="1"/>
  <c r="E66" i="2" s="1"/>
  <c r="E56" i="2" a="1"/>
  <c r="E56" i="2" s="1"/>
  <c r="E31" i="2" a="1"/>
  <c r="E31" i="2" s="1"/>
  <c r="E32" i="2" a="1"/>
  <c r="E32" i="2" s="1"/>
  <c r="E33" i="2" a="1"/>
  <c r="E33" i="2" s="1"/>
  <c r="E34" i="2" a="1"/>
  <c r="E34" i="2" s="1"/>
  <c r="E36" i="2" a="1"/>
  <c r="E36" i="2" s="1"/>
  <c r="E37" i="2" a="1"/>
  <c r="E37" i="2" s="1"/>
  <c r="E29" i="2" a="1"/>
  <c r="E29" i="2" s="1"/>
  <c r="E5" i="2" a="1"/>
  <c r="E5" i="2" s="1"/>
  <c r="E6" i="2" a="1"/>
  <c r="E6" i="2" s="1"/>
  <c r="E7" i="2" a="1"/>
  <c r="E7" i="2" s="1"/>
  <c r="E8" i="2" a="1"/>
  <c r="E8" i="2" s="1"/>
  <c r="E11" i="2" a="1"/>
  <c r="E11" i="2" s="1"/>
  <c r="E3" i="2" a="1"/>
  <c r="E3" i="2" s="1"/>
  <c r="E142" i="2" l="1" a="1"/>
  <c r="E142" i="2" s="1"/>
  <c r="E140" i="2" a="1"/>
  <c r="E140" i="2" s="1"/>
  <c r="E139" i="2" a="1"/>
  <c r="E139" i="2" s="1"/>
  <c r="E138" i="2" a="1"/>
  <c r="E138" i="2" s="1"/>
  <c r="E94" i="15" l="1" a="1"/>
  <c r="E94" i="1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<sst xmlns="http://schemas.openxmlformats.org/spreadsheetml/2006/main" count="6030" uniqueCount="388">
  <si>
    <r>
      <t xml:space="preserve">Dagmenu Peuters
</t>
    </r>
    <r>
      <rPr>
        <sz val="11"/>
        <rFont val="Calibri"/>
        <family val="2"/>
        <scheme val="minor"/>
      </rPr>
      <t>(Geplet+versneden)</t>
    </r>
  </si>
  <si>
    <r>
      <rPr>
        <b/>
        <sz val="11"/>
        <rFont val="Calibri"/>
        <family val="2"/>
        <scheme val="minor"/>
      </rPr>
      <t>6-12 maanden</t>
    </r>
    <r>
      <rPr>
        <sz val="11"/>
        <rFont val="Calibri"/>
        <family val="2"/>
        <scheme val="minor"/>
      </rPr>
      <t xml:space="preserve">
(Mix+gemalen)</t>
    </r>
  </si>
  <si>
    <r>
      <rPr>
        <b/>
        <sz val="11"/>
        <rFont val="Calibri"/>
        <family val="2"/>
        <scheme val="minor"/>
      </rPr>
      <t>4-6 maanden</t>
    </r>
    <r>
      <rPr>
        <sz val="11"/>
        <rFont val="Calibri"/>
        <family val="2"/>
        <scheme val="minor"/>
      </rPr>
      <t xml:space="preserve">
(fijn gepureerd)</t>
    </r>
  </si>
  <si>
    <t>Maandag</t>
  </si>
  <si>
    <t>Tofu</t>
  </si>
  <si>
    <t>Dinsdag</t>
  </si>
  <si>
    <t>Kikkererwten</t>
  </si>
  <si>
    <t>Woensdag</t>
  </si>
  <si>
    <t>Linzen</t>
  </si>
  <si>
    <t>Donderdag</t>
  </si>
  <si>
    <t>Vrijdag</t>
  </si>
  <si>
    <t>Sojabrokjes</t>
  </si>
  <si>
    <r>
      <rPr>
        <b/>
        <sz val="11"/>
        <color theme="1"/>
        <rFont val="Calibri"/>
        <family val="2"/>
        <scheme val="minor"/>
      </rPr>
      <t xml:space="preserve">X </t>
    </r>
    <r>
      <rPr>
        <sz val="11"/>
        <color theme="1"/>
        <rFont val="Calibri"/>
        <family val="2"/>
        <scheme val="minor"/>
      </rPr>
      <t>bevat</t>
    </r>
  </si>
  <si>
    <r>
      <rPr>
        <b/>
        <sz val="11"/>
        <color theme="1"/>
        <rFont val="Calibri"/>
        <family val="2"/>
        <scheme val="minor"/>
      </rPr>
      <t xml:space="preserve">O </t>
    </r>
    <r>
      <rPr>
        <sz val="11"/>
        <color theme="1"/>
        <rFont val="Calibri"/>
        <family val="2"/>
        <scheme val="minor"/>
      </rPr>
      <t>kan
sporen bevatten</t>
    </r>
  </si>
  <si>
    <t>Vegetarisch</t>
  </si>
  <si>
    <t>-</t>
  </si>
  <si>
    <t>O</t>
  </si>
  <si>
    <t>X</t>
  </si>
  <si>
    <t>Andijviepuree</t>
  </si>
  <si>
    <t>Andijviesoep</t>
  </si>
  <si>
    <t>Broccoli</t>
  </si>
  <si>
    <t>Erwtensoep</t>
  </si>
  <si>
    <t>Falafel</t>
  </si>
  <si>
    <t>Gebakken aardappelen</t>
  </si>
  <si>
    <t>Hokifilet</t>
  </si>
  <si>
    <t>Kalkoengebraad</t>
  </si>
  <si>
    <t>Kalkoenlapje</t>
  </si>
  <si>
    <t>Kervelsoep</t>
  </si>
  <si>
    <t>Kipfilet</t>
  </si>
  <si>
    <t>Knolseldersoep</t>
  </si>
  <si>
    <t>Koolvis</t>
  </si>
  <si>
    <t>Natuuraardappelen</t>
  </si>
  <si>
    <t>Peterseliesoep</t>
  </si>
  <si>
    <t>Pompoensoep</t>
  </si>
  <si>
    <t>Puree</t>
  </si>
  <si>
    <t>Rundsburger</t>
  </si>
  <si>
    <t>Tomatensoep met venkel</t>
  </si>
  <si>
    <t>Venkelsoep</t>
  </si>
  <si>
    <t>Zalmfilet</t>
  </si>
  <si>
    <t>Bloemkoolsoep</t>
  </si>
  <si>
    <t>Kalkoenragout</t>
  </si>
  <si>
    <t>Kalkoenvlees</t>
  </si>
  <si>
    <t>Champignons</t>
  </si>
  <si>
    <t>Courgette</t>
  </si>
  <si>
    <t>Koolvisfilet</t>
  </si>
  <si>
    <t>Wortelen</t>
  </si>
  <si>
    <t>Pompoen</t>
  </si>
  <si>
    <t>Tomatensaus</t>
  </si>
  <si>
    <t>Witloof</t>
  </si>
  <si>
    <t>Vleessaus</t>
  </si>
  <si>
    <t>Broccolisoep</t>
  </si>
  <si>
    <t>Courgettesoep</t>
  </si>
  <si>
    <t>Aardappelsoep</t>
  </si>
  <si>
    <t>Tomatensoep</t>
  </si>
  <si>
    <t>Appelmoes</t>
  </si>
  <si>
    <t>Paparika &amp; champignons</t>
  </si>
  <si>
    <t>Rundsvlees</t>
  </si>
  <si>
    <t>Quorn</t>
  </si>
  <si>
    <t>Tomaten-seldersoep</t>
  </si>
  <si>
    <t>Raapjes in witte saus</t>
  </si>
  <si>
    <t>Rundsgebraad</t>
  </si>
  <si>
    <t>Kalkoenrollade</t>
  </si>
  <si>
    <t>Rode kool</t>
  </si>
  <si>
    <t>Spinaziesaus</t>
  </si>
  <si>
    <t>Couscous</t>
  </si>
  <si>
    <t>Spinazie</t>
  </si>
  <si>
    <t>Pompoenpuree</t>
  </si>
  <si>
    <t>Rode biet</t>
  </si>
  <si>
    <t>Boterboontjes</t>
  </si>
  <si>
    <t>Rundsstoofvlees</t>
  </si>
  <si>
    <t>Rundsreepjes</t>
  </si>
  <si>
    <t>Waterkerssoep</t>
  </si>
  <si>
    <t>Bloemkool in witte saus</t>
  </si>
  <si>
    <t>Gevogeltevlees</t>
  </si>
  <si>
    <t>Champignonsoep</t>
  </si>
  <si>
    <t>Witte rijst</t>
  </si>
  <si>
    <t>Wijting</t>
  </si>
  <si>
    <t>Vissaus</t>
  </si>
  <si>
    <t>Knolselderpuree</t>
  </si>
  <si>
    <t>Wortelsoep</t>
  </si>
  <si>
    <t>Kalfsvlees</t>
  </si>
  <si>
    <t>Spruitjes</t>
  </si>
  <si>
    <t>Chinese kool</t>
  </si>
  <si>
    <t>Raapjessoep</t>
  </si>
  <si>
    <t>Kabeljauw</t>
  </si>
  <si>
    <t>Gevogeltjeballetjes</t>
  </si>
  <si>
    <t>Schorseneren in witte saus</t>
  </si>
  <si>
    <t>kippenvlees</t>
  </si>
  <si>
    <t>Omelet</t>
  </si>
  <si>
    <t>Jonge wortelen</t>
  </si>
  <si>
    <t>Spinaziesoep</t>
  </si>
  <si>
    <t>Groentesoep</t>
  </si>
  <si>
    <t>Witoofsoep</t>
  </si>
  <si>
    <t>Groene kool</t>
  </si>
  <si>
    <t>Snijboontjes</t>
  </si>
  <si>
    <t>Tomaat-auberginesoep</t>
  </si>
  <si>
    <t>Kippenborst</t>
  </si>
  <si>
    <t>Knolselder</t>
  </si>
  <si>
    <t>Witte kool in witte saus</t>
  </si>
  <si>
    <t>Quornballetjes</t>
  </si>
  <si>
    <t>Selder in tomatensaus</t>
  </si>
  <si>
    <t>Ei</t>
  </si>
  <si>
    <t>Preipuree</t>
  </si>
  <si>
    <t>Andijvie</t>
  </si>
  <si>
    <t>Gevogelteballetjes</t>
  </si>
  <si>
    <t>Bloemkool</t>
  </si>
  <si>
    <t>Vegetarische balletjes</t>
  </si>
  <si>
    <t>Rissotto</t>
  </si>
  <si>
    <t>Tofureepjes</t>
  </si>
  <si>
    <t>Romanesco</t>
  </si>
  <si>
    <t>Witloofsoep</t>
  </si>
  <si>
    <t>Venkelpuree</t>
  </si>
  <si>
    <t>Jonge worteltjes</t>
  </si>
  <si>
    <t>Koolrabi</t>
  </si>
  <si>
    <t>Venkel</t>
  </si>
  <si>
    <t>Gele raap</t>
  </si>
  <si>
    <t>Slasoep</t>
  </si>
  <si>
    <t>Kalfslapje</t>
  </si>
  <si>
    <t xml:space="preserve">Kalkoenrollade </t>
  </si>
  <si>
    <t xml:space="preserve">Falafel </t>
  </si>
  <si>
    <t>Broccoli in kaassaus</t>
  </si>
  <si>
    <t>Penne</t>
  </si>
  <si>
    <t>Prei</t>
  </si>
  <si>
    <t>Pastinaaksoep</t>
  </si>
  <si>
    <t>WEEK 24</t>
  </si>
  <si>
    <t>Scharrol met zalm</t>
  </si>
  <si>
    <t>Vegetarische saus</t>
  </si>
  <si>
    <t>Zoete aardappelsoep</t>
  </si>
  <si>
    <t>Vis van de dag</t>
  </si>
  <si>
    <t>Menu Kinderdagverblijven</t>
  </si>
  <si>
    <t>Voormiddag</t>
  </si>
  <si>
    <r>
      <t xml:space="preserve">Gemixt
</t>
    </r>
    <r>
      <rPr>
        <b/>
        <sz val="10"/>
        <color theme="1"/>
        <rFont val="Calibri"/>
        <family val="2"/>
        <scheme val="minor"/>
      </rPr>
      <t>(Tot ± 6 maanden)</t>
    </r>
  </si>
  <si>
    <t>Spinaziepuree</t>
  </si>
  <si>
    <r>
      <t xml:space="preserve">Gemalen
</t>
    </r>
    <r>
      <rPr>
        <b/>
        <sz val="10"/>
        <color theme="1"/>
        <rFont val="Calibri"/>
        <family val="2"/>
        <scheme val="minor"/>
      </rPr>
      <t>(Van ± 6 tot 12 maanden)</t>
    </r>
  </si>
  <si>
    <r>
      <t xml:space="preserve">Stukjes
</t>
    </r>
    <r>
      <rPr>
        <b/>
        <sz val="10"/>
        <color theme="1"/>
        <rFont val="Calibri"/>
        <family val="2"/>
        <scheme val="minor"/>
      </rPr>
      <t>(Vanaf ± 12 maanden)</t>
    </r>
  </si>
  <si>
    <t>Alternatief veggie</t>
  </si>
  <si>
    <t>Namiddag</t>
  </si>
  <si>
    <t>Hartige maaltijd</t>
  </si>
  <si>
    <t>Appelmoespuree</t>
  </si>
  <si>
    <t>Sojablokjes</t>
  </si>
  <si>
    <t>Allergenenlijst: zie bijlage.        Bij vragen over allergenen of de menusamenstelling, gelieve u te wenden tot de verantwoordelijke KDV. 
De samenstelling van onze producten (en de aanwezigheid van allergenen) kan wijzigen. 
De kinderbegeleiders overzien dat kinderen met allergieën zeker de juiste maaltijd krijgen. 
Daarom is het belangrijk dat ouders ons tijdig verwittigen van eventuele (wijzigingen ivm) allergieën.</t>
  </si>
  <si>
    <t>Melk</t>
  </si>
  <si>
    <t>Appel</t>
  </si>
  <si>
    <t>Banaan</t>
  </si>
  <si>
    <t>Bruin brood</t>
  </si>
  <si>
    <t>Veggie worst natuur</t>
  </si>
  <si>
    <t>Vegan kaas</t>
  </si>
  <si>
    <t>Broccolipuree</t>
  </si>
  <si>
    <t>Rijst</t>
  </si>
  <si>
    <t>Feestdag</t>
  </si>
  <si>
    <t>Bloemkoolpuree</t>
  </si>
  <si>
    <t>Lichte currysaus</t>
  </si>
  <si>
    <t>Bieslooksaus</t>
  </si>
  <si>
    <t>Rode Bietenpuree</t>
  </si>
  <si>
    <t>Raapjespuree</t>
  </si>
  <si>
    <t>Wortelpuree</t>
  </si>
  <si>
    <t>Rundersreepjes</t>
  </si>
  <si>
    <t>Vegetarische vol-au-vent</t>
  </si>
  <si>
    <t>Rundersvlees</t>
  </si>
  <si>
    <t xml:space="preserve">Fijne raapjes </t>
  </si>
  <si>
    <t>Waterkerssaus</t>
  </si>
  <si>
    <t>Stoofvleessaus</t>
  </si>
  <si>
    <t>Gele courgettesoep</t>
  </si>
  <si>
    <t>Erwtenpuree</t>
  </si>
  <si>
    <t>Elleboogjes</t>
  </si>
  <si>
    <t>Groenteballetjes</t>
  </si>
  <si>
    <t>Kippenfilet</t>
  </si>
  <si>
    <t>Ratatouille</t>
  </si>
  <si>
    <t>Groentepuree</t>
  </si>
  <si>
    <t>Zoet zure saus</t>
  </si>
  <si>
    <t>Peterseliesaus</t>
  </si>
  <si>
    <t>Preisoep</t>
  </si>
  <si>
    <t>Sla-Courgettesoep</t>
  </si>
  <si>
    <t>Bolognaisesaus</t>
  </si>
  <si>
    <t>Griekse pasta</t>
  </si>
  <si>
    <t>Gevogelteworst</t>
  </si>
  <si>
    <t>Kalkoenfilet</t>
  </si>
  <si>
    <t>Broccoli in witte saus</t>
  </si>
  <si>
    <t>Komkommersoep</t>
  </si>
  <si>
    <t>Waterzooi van kip</t>
  </si>
  <si>
    <t>Pastinaakpuree</t>
  </si>
  <si>
    <t>Spitskool in witte saus</t>
  </si>
  <si>
    <t>Wortel/selder/Prei</t>
  </si>
  <si>
    <t>Tofu in saus</t>
  </si>
  <si>
    <t>Aspergesoep</t>
  </si>
  <si>
    <t>Kalkoenreepjes</t>
  </si>
  <si>
    <t>Zoete aardappelpuree</t>
  </si>
  <si>
    <t>Aardappelpuree</t>
  </si>
  <si>
    <t>Tomaat - Zoete aardappelpuree</t>
  </si>
  <si>
    <t>Kaassaus Violife</t>
  </si>
  <si>
    <t xml:space="preserve"> </t>
  </si>
  <si>
    <t>Venkel-kervelpuree</t>
  </si>
  <si>
    <t>Brunoise groenten</t>
  </si>
  <si>
    <t>Pastinaak</t>
  </si>
  <si>
    <r>
      <t xml:space="preserve">Fruitpap
</t>
    </r>
    <r>
      <rPr>
        <b/>
        <sz val="10"/>
        <color theme="1"/>
        <rFont val="Calibri"/>
        <family val="2"/>
        <scheme val="minor"/>
      </rPr>
      <t>(Tot  ±12 maanden)</t>
    </r>
  </si>
  <si>
    <r>
      <t xml:space="preserve">Fruit stukjes
</t>
    </r>
    <r>
      <rPr>
        <b/>
        <sz val="10"/>
        <color theme="1"/>
        <rFont val="Calibri"/>
        <family val="2"/>
        <scheme val="minor"/>
      </rPr>
      <t>(Vanaf  ±12 maanden)</t>
    </r>
  </si>
  <si>
    <t>Sojamelk</t>
  </si>
  <si>
    <t>Smoothie</t>
  </si>
  <si>
    <t>Water</t>
  </si>
  <si>
    <t>Wraps</t>
  </si>
  <si>
    <t>Kruidenkaas</t>
  </si>
  <si>
    <t>Komkommer</t>
  </si>
  <si>
    <t>Mango</t>
  </si>
  <si>
    <t>Schouderham</t>
  </si>
  <si>
    <t>Confituur</t>
  </si>
  <si>
    <t>Grijs brood</t>
  </si>
  <si>
    <t>Yoghurt</t>
  </si>
  <si>
    <t>Soja yoghurt</t>
  </si>
  <si>
    <t>Broodstokjes</t>
  </si>
  <si>
    <t>Wortel</t>
  </si>
  <si>
    <t>Druiven</t>
  </si>
  <si>
    <t>Appelsien</t>
  </si>
  <si>
    <t>Groene kiwi</t>
  </si>
  <si>
    <t>Peer</t>
  </si>
  <si>
    <t>Watermeloen</t>
  </si>
  <si>
    <t>Rood fruit</t>
  </si>
  <si>
    <t>Aardbei</t>
  </si>
  <si>
    <t xml:space="preserve"> Appel</t>
  </si>
  <si>
    <t>Gouda Kaas</t>
  </si>
  <si>
    <t>Alternatief</t>
  </si>
  <si>
    <t>Drankje namiddag</t>
  </si>
  <si>
    <t>Fruitpap</t>
  </si>
  <si>
    <t>Fruitstukjes</t>
  </si>
  <si>
    <t>ijsthee</t>
  </si>
  <si>
    <t>Tomaat</t>
  </si>
  <si>
    <t>Humus (natuur)</t>
  </si>
  <si>
    <t>appelsien</t>
  </si>
  <si>
    <t>Hummus rode biet</t>
  </si>
  <si>
    <t>Roomkaas natuur</t>
  </si>
  <si>
    <t>Ontvette achterham</t>
  </si>
  <si>
    <t>Fruitpap
(Tot  ±12 maanden)</t>
  </si>
  <si>
    <t>Stukjes fruit
(Vanaf  ±12 maanden)</t>
  </si>
  <si>
    <t>Smeerkaas</t>
  </si>
  <si>
    <t>Salami</t>
  </si>
  <si>
    <t>Bananenpannenkoeken</t>
  </si>
  <si>
    <t>allergieën binnen KDV kinderen</t>
  </si>
  <si>
    <t>Ei, melk, aardbei, pinda, soja en 1kind: soja+KMEA</t>
  </si>
  <si>
    <t>Datum plaatsen bij allergenen</t>
  </si>
  <si>
    <t>Halal 2 vaste zaken per week bijvoorbeeld</t>
  </si>
  <si>
    <t>Volkoren brood</t>
  </si>
  <si>
    <t>Kippenreepjes</t>
  </si>
  <si>
    <t>Tikka Masala</t>
  </si>
  <si>
    <t>Waterzooi van vis</t>
  </si>
  <si>
    <t>(Wortel, prei, selder)</t>
  </si>
  <si>
    <t>Currysaus met kokos</t>
  </si>
  <si>
    <t>Ananas</t>
  </si>
  <si>
    <t>Puree van bintjes met tomaat</t>
  </si>
  <si>
    <t>Gevogeltejus</t>
  </si>
  <si>
    <t>Gestoofde aubergine met olie</t>
  </si>
  <si>
    <t>Maïskolfje</t>
  </si>
  <si>
    <t>Courgettepuree</t>
  </si>
  <si>
    <t>Rode kool met appel</t>
  </si>
  <si>
    <t>Bloemkool natuur</t>
  </si>
  <si>
    <t>Witte kool in bechamelsaus</t>
  </si>
  <si>
    <t>Kippenballetjes</t>
  </si>
  <si>
    <t>Gestoofde prei</t>
  </si>
  <si>
    <t>Zuurkelpuree</t>
  </si>
  <si>
    <t>Prei in bechamelsaus</t>
  </si>
  <si>
    <t>Goulash van kip</t>
  </si>
  <si>
    <t>Tomaten &amp; paprika</t>
  </si>
  <si>
    <t>Chinese koolpuree</t>
  </si>
  <si>
    <t>Groentejus</t>
  </si>
  <si>
    <t>Quornfilet</t>
  </si>
  <si>
    <t>Chili con falafel</t>
  </si>
  <si>
    <t>Quorngehakt</t>
  </si>
  <si>
    <t>Hoorntjes</t>
  </si>
  <si>
    <t>Vegetarische lasagne met quorngehakt</t>
  </si>
  <si>
    <t>Wortel-curry soep</t>
  </si>
  <si>
    <t>Vispannetje</t>
  </si>
  <si>
    <t>Lichte tomatensaus</t>
  </si>
  <si>
    <t>Paprika/tomaat/wortel</t>
  </si>
  <si>
    <t>Roerbakreepjes</t>
  </si>
  <si>
    <t>Kalkoenham</t>
  </si>
  <si>
    <t>Bechamelsaus met violife kaas</t>
  </si>
  <si>
    <t>Bloemkoolstukjes</t>
  </si>
  <si>
    <t>Rundsgehakt</t>
  </si>
  <si>
    <t>Nasi goreng met ei</t>
  </si>
  <si>
    <t>Erwten, wortel, prei</t>
  </si>
  <si>
    <t>Kriekensaus</t>
  </si>
  <si>
    <t>Gebakken aardappelblokjes</t>
  </si>
  <si>
    <t>Rode bietenpuree</t>
  </si>
  <si>
    <t>Kippenballetje</t>
  </si>
  <si>
    <t>Quorn beef burger</t>
  </si>
  <si>
    <t>Vol-au-vent</t>
  </si>
  <si>
    <t>Jonge worteltjes + jus</t>
  </si>
  <si>
    <t>Rapenpuree</t>
  </si>
  <si>
    <t>Gestoofd witloof</t>
  </si>
  <si>
    <t>Romige bechamelsaus(Violife)</t>
  </si>
  <si>
    <t>Witloofpuree</t>
  </si>
  <si>
    <t>Vleesjus</t>
  </si>
  <si>
    <t>Tikka Masala met falafel</t>
  </si>
  <si>
    <t>Tortilla</t>
  </si>
  <si>
    <t>Roerei</t>
  </si>
  <si>
    <t>Lasagne met kippengehakt</t>
  </si>
  <si>
    <t>Frittata</t>
  </si>
  <si>
    <t>Nasi Goreng met ei</t>
  </si>
  <si>
    <t>Currysaus</t>
  </si>
  <si>
    <t>Wortelomelet</t>
  </si>
  <si>
    <t>Pasta Omelet</t>
  </si>
  <si>
    <t>Coulis van gele paprika</t>
  </si>
  <si>
    <t>Gestoomde broccoli</t>
  </si>
  <si>
    <t>No chicken chuncks</t>
  </si>
  <si>
    <t>Wortel- currysoep</t>
  </si>
  <si>
    <t>Kippengehakt</t>
  </si>
  <si>
    <t>No chicken nuggets</t>
  </si>
  <si>
    <t>Stoverij van rund</t>
  </si>
  <si>
    <t>Romanescopuree</t>
  </si>
  <si>
    <t>Kippenchipolata</t>
  </si>
  <si>
    <t>Tikka Masala met ei</t>
  </si>
  <si>
    <t>Raapjes-wortelsoep</t>
  </si>
  <si>
    <t>Paprika/tomaat/courgette</t>
  </si>
  <si>
    <t>Boerenkoolpuree</t>
  </si>
  <si>
    <t>Tomatengroentesaus</t>
  </si>
  <si>
    <t>Tabouleh</t>
  </si>
  <si>
    <t>Champignon &amp; wortel</t>
  </si>
  <si>
    <t>Coulis van paprika</t>
  </si>
  <si>
    <t>Courgette met oregano</t>
  </si>
  <si>
    <t>Gestoofde wortel</t>
  </si>
  <si>
    <t>Erwten met ui</t>
  </si>
  <si>
    <t>Quiche met ei</t>
  </si>
  <si>
    <t>Gemarineerde kip</t>
  </si>
  <si>
    <t>Prinsessenboontjes</t>
  </si>
  <si>
    <t>Boontjespuree</t>
  </si>
  <si>
    <t>Lentegroenten</t>
  </si>
  <si>
    <t>Juliennesoep</t>
  </si>
  <si>
    <t>Lasagne met rundsgehakt</t>
  </si>
  <si>
    <t>Kervelpuree met erwten</t>
  </si>
  <si>
    <t>Foe Yong Hai</t>
  </si>
  <si>
    <t>Knolselder in béchamelsaus</t>
  </si>
  <si>
    <t>Gratin</t>
  </si>
  <si>
    <t>Wortel en erwtjes</t>
  </si>
  <si>
    <t>Spitskool</t>
  </si>
  <si>
    <t>Vegetarische lasagne met ei</t>
  </si>
  <si>
    <t>Wortel-currysoep</t>
  </si>
  <si>
    <t>Bouillon</t>
  </si>
  <si>
    <t>Groene selder</t>
  </si>
  <si>
    <t>Tempeh</t>
  </si>
  <si>
    <t>Witte kool</t>
  </si>
  <si>
    <t>Shakshuka</t>
  </si>
  <si>
    <t>Paprika/Courgette</t>
  </si>
  <si>
    <t>Ajuinsoep</t>
  </si>
  <si>
    <t>Espagnole saus</t>
  </si>
  <si>
    <t>Stoverij van Kalf</t>
  </si>
  <si>
    <t>Flageolets bonen</t>
  </si>
  <si>
    <t>Wortel - tomatensoep</t>
  </si>
  <si>
    <t>Gestoofde wortel met ui</t>
  </si>
  <si>
    <t>Tomaat - paprikasoep</t>
  </si>
  <si>
    <t>Stoverij van kalf</t>
  </si>
  <si>
    <t>Thee</t>
  </si>
  <si>
    <t>Bruine boerenpistolets</t>
  </si>
  <si>
    <t>Meesterlijke ham</t>
  </si>
  <si>
    <t>Houmous + komkommer</t>
  </si>
  <si>
    <t>Huisgemaakte eiersalalde</t>
  </si>
  <si>
    <t>Belgische kaas</t>
  </si>
  <si>
    <t>Boursin + Tomaat</t>
  </si>
  <si>
    <t>Dressing</t>
  </si>
  <si>
    <t>Alternatief van de dag</t>
  </si>
  <si>
    <t>Violife gouda</t>
  </si>
  <si>
    <t>Kalkoenham halal</t>
  </si>
  <si>
    <t>Huisgemaakte pompoenspread</t>
  </si>
  <si>
    <t>Kippenham met tuinkruiden</t>
  </si>
  <si>
    <t>Guacamole + tomaat</t>
  </si>
  <si>
    <t>Kiri</t>
  </si>
  <si>
    <t>Huisgemaakte kipsalade</t>
  </si>
  <si>
    <t>Houmous</t>
  </si>
  <si>
    <t>Filet de sax</t>
  </si>
  <si>
    <t>Huisgemaakte vleessalade</t>
  </si>
  <si>
    <t>Havermoutpap met fruit</t>
  </si>
  <si>
    <t>Platte kaas met fruit</t>
  </si>
  <si>
    <t>Tapenade Tomaat</t>
  </si>
  <si>
    <t>Bananenpannenkoeken - no egg</t>
  </si>
  <si>
    <t>Huisgemaakte vleessalade Halal</t>
  </si>
  <si>
    <t>Havermoutpap Flora met fruit</t>
  </si>
  <si>
    <t xml:space="preserve"> Bruin brood</t>
  </si>
  <si>
    <t>Rozijnenbrood bruin</t>
  </si>
  <si>
    <t>Wit brood</t>
  </si>
  <si>
    <t>Roomkaas Creamy</t>
  </si>
  <si>
    <t>Boursin</t>
  </si>
  <si>
    <t>Rode bietensoep</t>
  </si>
  <si>
    <t>Witte koolsoep</t>
  </si>
  <si>
    <t>Chinese tomatensoep</t>
  </si>
  <si>
    <t>Selderpuree</t>
  </si>
  <si>
    <t>Bonenpuree</t>
  </si>
  <si>
    <t>Tapenade tomaat</t>
  </si>
  <si>
    <t>Groene seldersoep</t>
  </si>
  <si>
    <t>Zomersluit</t>
  </si>
  <si>
    <t>Menu Kribbe Sint Jacob</t>
  </si>
  <si>
    <r>
      <t xml:space="preserve">Gemixt/Gemalen
</t>
    </r>
    <r>
      <rPr>
        <b/>
        <sz val="10"/>
        <color theme="1"/>
        <rFont val="Calibri"/>
        <family val="2"/>
        <scheme val="minor"/>
      </rPr>
      <t>(Van ± 6 tot 12 maanden)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</si>
</sst>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13]dddd\ d\ mmmm\ yyyy;@"/>
  </numFmts>
  <fonts count="26" x14ac:knownFonts="1">
    <font>
      <sz val="11"/>
      <color theme="1"/>
      <name val="Calibri"/>
      <family val="2"/>
      <scheme val="minor"/>
    </font>
    <font>
      <b/>
      <sz val="11"/>
      <color theme="1"/>
      <name val="Calibri"/>
      <family val="2"/>
      <scheme val="minor"/>
    </font>
    <font>
      <b/>
      <sz val="11"/>
      <color rgb="FFFF0000"/>
      <name val="Calibri"/>
      <family val="2"/>
      <scheme val="minor"/>
    </font>
    <font>
      <b/>
      <sz val="11"/>
      <name val="Calibri"/>
      <family val="2"/>
      <scheme val="minor"/>
    </font>
    <font>
      <sz val="11"/>
      <name val="Calibri"/>
      <family val="2"/>
      <scheme val="minor"/>
    </font>
    <font>
      <b/>
      <sz val="12"/>
      <color theme="1"/>
      <name val="Calibri"/>
      <family val="2"/>
      <scheme val="minor"/>
    </font>
    <font>
      <b/>
      <sz val="14"/>
      <color theme="1"/>
      <name val="Calibri"/>
      <family val="2"/>
      <scheme val="minor"/>
    </font>
    <font>
      <i/>
      <sz val="11"/>
      <name val="Calibri"/>
      <family val="2"/>
      <scheme val="minor"/>
    </font>
    <font>
      <b/>
      <sz val="14"/>
      <color rgb="FFC00000"/>
      <name val="Calibri"/>
      <family val="2"/>
      <scheme val="minor"/>
    </font>
    <font>
      <b/>
      <sz val="24"/>
      <color rgb="FF3F3A6A"/>
      <name val="Calibri"/>
      <family val="2"/>
      <scheme val="minor"/>
    </font>
    <font>
      <b/>
      <sz val="18"/>
      <color rgb="FF3F3A6A"/>
      <name val="Calibri"/>
      <family val="2"/>
      <scheme val="minor"/>
    </font>
    <font>
      <b/>
      <sz val="16"/>
      <color rgb="FFC10B25"/>
      <name val="Calibri"/>
      <family val="2"/>
      <scheme val="minor"/>
    </font>
    <font>
      <sz val="18"/>
      <color theme="1"/>
      <name val="Calibri"/>
      <family val="2"/>
      <scheme val="minor"/>
    </font>
    <font>
      <b/>
      <sz val="18"/>
      <color theme="1"/>
      <name val="Calibri"/>
      <family val="2"/>
      <scheme val="minor"/>
    </font>
    <font>
      <sz val="14"/>
      <color theme="1"/>
      <name val="Calibri"/>
      <family val="2"/>
      <scheme val="minor"/>
    </font>
    <font>
      <b/>
      <sz val="10"/>
      <color theme="1"/>
      <name val="Calibri"/>
      <family val="2"/>
      <scheme val="minor"/>
    </font>
    <font>
      <sz val="12"/>
      <name val="Calibri"/>
      <family val="2"/>
      <scheme val="minor"/>
    </font>
    <font>
      <sz val="11"/>
      <color rgb="FFC10B25"/>
      <name val="Calibri"/>
      <family val="2"/>
      <scheme val="minor"/>
    </font>
    <font>
      <sz val="10"/>
      <color theme="0" tint="-0.34998626667073579"/>
      <name val="Calibri"/>
      <family val="2"/>
      <scheme val="minor"/>
    </font>
    <font>
      <sz val="8"/>
      <name val="Calibri"/>
      <family val="2"/>
      <scheme val="minor"/>
    </font>
    <font>
      <i/>
      <sz val="11"/>
      <color rgb="FFFF0000"/>
      <name val="Calibri"/>
      <family val="2"/>
      <scheme val="minor"/>
    </font>
    <font>
      <u/>
      <sz val="11"/>
      <color theme="10"/>
      <name val="Calibri"/>
      <family val="2"/>
      <scheme val="minor"/>
    </font>
    <font>
      <b/>
      <sz val="18"/>
      <color rgb="FFFF0000"/>
      <name val="Calibri"/>
      <family val="2"/>
      <scheme val="minor"/>
    </font>
    <font>
      <b/>
      <sz val="14"/>
      <color rgb="FFC00000"/>
      <name val="Arial Unicode MS"/>
    </font>
    <font>
      <b/>
      <sz val="20"/>
      <color rgb="FFFF0000"/>
      <name val="Calibri"/>
      <family val="2"/>
      <scheme val="minor"/>
    </font>
    <font>
      <sz val="14"/>
      <name val="Calibri"/>
      <family val="2"/>
      <scheme val="minor"/>
    </font>
  </fonts>
  <fills count="15">
    <fill>
      <patternFill patternType="none"/>
    </fill>
    <fill>
      <patternFill patternType="gray125"/>
    </fill>
    <fill>
      <patternFill patternType="solid">
        <fgColor theme="7" tint="0.59999389629810485"/>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4" tint="0.59999389629810485"/>
        <bgColor indexed="64"/>
      </patternFill>
    </fill>
    <fill>
      <patternFill patternType="solid">
        <fgColor rgb="FFFFC7CE"/>
        <bgColor indexed="64"/>
      </patternFill>
    </fill>
    <fill>
      <patternFill patternType="solid">
        <fgColor theme="9" tint="0.39997558519241921"/>
        <bgColor indexed="64"/>
      </patternFill>
    </fill>
    <fill>
      <patternFill patternType="solid">
        <fgColor theme="1"/>
        <bgColor indexed="64"/>
      </patternFill>
    </fill>
    <fill>
      <patternFill patternType="solid">
        <fgColor theme="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21" fillId="0" borderId="0" applyNumberFormat="0" applyFill="0" applyBorder="0" applyAlignment="0" applyProtection="0"/>
  </cellStyleXfs>
  <cellXfs count="282">
    <xf numFmtId="0" fontId="0" fillId="0" borderId="0" xfId="0"/>
    <xf numFmtId="0" fontId="0" fillId="0" borderId="1" xfId="0" applyBorder="1"/>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5" borderId="0" xfId="0" applyFont="1" applyFill="1" applyAlignment="1">
      <alignment horizontal="center" vertical="center"/>
    </xf>
    <xf numFmtId="0" fontId="0" fillId="5" borderId="0" xfId="0" applyFill="1"/>
    <xf numFmtId="0" fontId="0" fillId="0" borderId="13" xfId="0" applyBorder="1" applyAlignment="1">
      <alignment horizont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0" fillId="0" borderId="2" xfId="0" applyBorder="1" applyAlignment="1">
      <alignment horizontal="left" vertical="center"/>
    </xf>
    <xf numFmtId="0" fontId="0" fillId="0" borderId="11" xfId="0" applyBorder="1"/>
    <xf numFmtId="0" fontId="0" fillId="0" borderId="11" xfId="0" applyBorder="1" applyAlignment="1">
      <alignment horizontal="left" vertical="center"/>
    </xf>
    <xf numFmtId="0" fontId="0" fillId="0" borderId="2" xfId="0" applyBorder="1"/>
    <xf numFmtId="0" fontId="1" fillId="0" borderId="1" xfId="0" applyFont="1" applyBorder="1" applyAlignment="1">
      <alignment horizontal="center"/>
    </xf>
    <xf numFmtId="0" fontId="0" fillId="0" borderId="17" xfId="0" applyBorder="1"/>
    <xf numFmtId="0" fontId="4" fillId="0" borderId="1" xfId="0" applyFont="1" applyBorder="1" applyAlignment="1">
      <alignment horizontal="left" vertical="top"/>
    </xf>
    <xf numFmtId="0" fontId="0" fillId="0" borderId="17" xfId="0" applyBorder="1" applyAlignment="1">
      <alignment horizontal="left" vertical="center"/>
    </xf>
    <xf numFmtId="0" fontId="0" fillId="0" borderId="0" xfId="0" applyAlignment="1">
      <alignment horizontal="left" vertical="center"/>
    </xf>
    <xf numFmtId="0" fontId="0" fillId="0" borderId="0" xfId="0" applyAlignment="1">
      <alignment horizontal="left" vertical="top"/>
    </xf>
    <xf numFmtId="0" fontId="1" fillId="0" borderId="18" xfId="0" applyFont="1" applyBorder="1" applyAlignment="1">
      <alignment horizontal="center" vertical="center"/>
    </xf>
    <xf numFmtId="0" fontId="0" fillId="0" borderId="1" xfId="0" applyBorder="1" applyAlignment="1">
      <alignment horizontal="left" vertical="center"/>
    </xf>
    <xf numFmtId="0" fontId="0" fillId="0" borderId="19" xfId="0" applyBorder="1" applyAlignment="1">
      <alignment horizontal="left" vertical="top"/>
    </xf>
    <xf numFmtId="0" fontId="1" fillId="0" borderId="19" xfId="0" applyFont="1" applyBorder="1" applyAlignment="1">
      <alignment horizontal="center" vertical="center"/>
    </xf>
    <xf numFmtId="0" fontId="1" fillId="0" borderId="0" xfId="0" applyFont="1" applyAlignment="1">
      <alignment horizontal="center" vertical="center"/>
    </xf>
    <xf numFmtId="0" fontId="2" fillId="2" borderId="18" xfId="0" applyFont="1" applyFill="1" applyBorder="1" applyAlignment="1">
      <alignment horizontal="center" vertical="center"/>
    </xf>
    <xf numFmtId="0" fontId="3" fillId="3" borderId="18"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0" fillId="2" borderId="22" xfId="0" applyFill="1" applyBorder="1" applyAlignment="1">
      <alignment horizontal="center"/>
    </xf>
    <xf numFmtId="14" fontId="5" fillId="2" borderId="23" xfId="0" applyNumberFormat="1" applyFont="1" applyFill="1" applyBorder="1" applyAlignment="1">
      <alignment horizontal="center"/>
    </xf>
    <xf numFmtId="0" fontId="5" fillId="2" borderId="23" xfId="0" applyFont="1" applyFill="1" applyBorder="1" applyAlignment="1">
      <alignment horizontal="center"/>
    </xf>
    <xf numFmtId="0" fontId="5" fillId="2" borderId="24" xfId="0" applyFont="1" applyFill="1" applyBorder="1" applyAlignment="1">
      <alignment horizontal="center"/>
    </xf>
    <xf numFmtId="0" fontId="5" fillId="2" borderId="22" xfId="0" applyFont="1" applyFill="1" applyBorder="1" applyAlignment="1">
      <alignment horizontal="center"/>
    </xf>
    <xf numFmtId="0" fontId="0" fillId="0" borderId="23" xfId="0" applyBorder="1" applyAlignment="1">
      <alignment horizontal="center"/>
    </xf>
    <xf numFmtId="0" fontId="0" fillId="0" borderId="22" xfId="0" applyBorder="1" applyAlignment="1">
      <alignment horizontal="center"/>
    </xf>
    <xf numFmtId="0" fontId="0" fillId="0" borderId="24" xfId="0" applyBorder="1" applyAlignment="1">
      <alignment horizontal="center"/>
    </xf>
    <xf numFmtId="0" fontId="0" fillId="0" borderId="3"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5" fillId="2" borderId="14" xfId="0" applyFont="1" applyFill="1" applyBorder="1" applyAlignment="1">
      <alignment horizontal="center"/>
    </xf>
    <xf numFmtId="0" fontId="0" fillId="2" borderId="14" xfId="0" applyFill="1" applyBorder="1" applyAlignment="1">
      <alignment horizontal="center"/>
    </xf>
    <xf numFmtId="0" fontId="0" fillId="0" borderId="14" xfId="0" applyBorder="1" applyAlignment="1">
      <alignment horizontal="center"/>
    </xf>
    <xf numFmtId="0" fontId="7" fillId="0" borderId="1" xfId="0" applyFont="1" applyBorder="1" applyAlignment="1">
      <alignment horizontal="center" vertical="center" wrapText="1"/>
    </xf>
    <xf numFmtId="0" fontId="0" fillId="0" borderId="0" xfId="0" applyAlignment="1">
      <alignment horizontal="center" vertical="center"/>
    </xf>
    <xf numFmtId="0" fontId="12" fillId="0" borderId="0" xfId="0" applyFont="1" applyAlignment="1">
      <alignment horizontal="center" vertical="center"/>
    </xf>
    <xf numFmtId="0" fontId="13" fillId="6" borderId="1" xfId="0" applyFont="1" applyFill="1" applyBorder="1" applyAlignment="1">
      <alignment horizontal="center" vertical="center"/>
    </xf>
    <xf numFmtId="0" fontId="14" fillId="6" borderId="1" xfId="0" applyFont="1" applyFill="1" applyBorder="1" applyAlignment="1">
      <alignment horizontal="center" vertical="center"/>
    </xf>
    <xf numFmtId="0" fontId="14"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7" borderId="1" xfId="0" applyFont="1" applyFill="1" applyBorder="1" applyAlignment="1">
      <alignment horizontal="center" vertical="center"/>
    </xf>
    <xf numFmtId="0" fontId="13" fillId="0" borderId="0" xfId="0" applyFont="1" applyAlignment="1">
      <alignment horizontal="center" vertical="center"/>
    </xf>
    <xf numFmtId="0" fontId="14" fillId="0" borderId="0" xfId="0" applyFont="1" applyAlignment="1">
      <alignment horizontal="center" vertical="center" wrapText="1"/>
    </xf>
    <xf numFmtId="0" fontId="17" fillId="0" borderId="0" xfId="0" applyFont="1" applyAlignment="1">
      <alignment horizontal="center" vertical="center"/>
    </xf>
    <xf numFmtId="0" fontId="18" fillId="0" borderId="0" xfId="0" applyFont="1" applyAlignment="1">
      <alignment horizontal="center" vertical="center" wrapText="1"/>
    </xf>
    <xf numFmtId="0" fontId="6" fillId="0" borderId="0" xfId="0" applyFont="1" applyAlignment="1">
      <alignment horizontal="left" vertical="center" wrapText="1"/>
    </xf>
    <xf numFmtId="0" fontId="1" fillId="8" borderId="28" xfId="0" applyFont="1" applyFill="1" applyBorder="1" applyAlignment="1">
      <alignment horizontal="center" vertical="center"/>
    </xf>
    <xf numFmtId="0" fontId="1" fillId="8" borderId="27" xfId="0" applyFont="1" applyFill="1" applyBorder="1" applyAlignment="1">
      <alignment horizontal="center" vertical="center"/>
    </xf>
    <xf numFmtId="0" fontId="1" fillId="8" borderId="29" xfId="0" applyFont="1" applyFill="1" applyBorder="1" applyAlignment="1">
      <alignment horizontal="center" vertical="center"/>
    </xf>
    <xf numFmtId="0" fontId="1" fillId="8" borderId="15" xfId="0" applyFont="1" applyFill="1" applyBorder="1" applyAlignment="1">
      <alignment horizontal="center" vertical="center"/>
    </xf>
    <xf numFmtId="0" fontId="1" fillId="8" borderId="1" xfId="0" applyFont="1" applyFill="1" applyBorder="1" applyAlignment="1">
      <alignment horizontal="center" vertical="center"/>
    </xf>
    <xf numFmtId="0" fontId="1" fillId="8" borderId="8" xfId="0" applyFont="1" applyFill="1" applyBorder="1" applyAlignment="1">
      <alignment horizontal="center" vertical="center"/>
    </xf>
    <xf numFmtId="0" fontId="1" fillId="8" borderId="30" xfId="0" applyFont="1" applyFill="1" applyBorder="1" applyAlignment="1">
      <alignment horizontal="center" vertical="center"/>
    </xf>
    <xf numFmtId="0" fontId="1" fillId="8" borderId="18" xfId="0" applyFont="1" applyFill="1" applyBorder="1" applyAlignment="1">
      <alignment horizontal="center" vertical="center"/>
    </xf>
    <xf numFmtId="0" fontId="1" fillId="8" borderId="31" xfId="0" applyFont="1" applyFill="1" applyBorder="1" applyAlignment="1">
      <alignment horizontal="center" vertical="center"/>
    </xf>
    <xf numFmtId="0" fontId="14" fillId="6" borderId="18" xfId="0" applyFont="1" applyFill="1" applyBorder="1" applyAlignment="1">
      <alignment horizontal="center" vertical="center" wrapText="1"/>
    </xf>
    <xf numFmtId="0" fontId="14" fillId="6" borderId="27" xfId="0" applyFont="1" applyFill="1" applyBorder="1" applyAlignment="1">
      <alignment horizontal="center" vertical="center" wrapText="1"/>
    </xf>
    <xf numFmtId="0" fontId="14" fillId="6" borderId="32" xfId="0" applyFont="1" applyFill="1" applyBorder="1" applyAlignment="1">
      <alignment horizontal="center" vertical="center" wrapText="1"/>
    </xf>
    <xf numFmtId="0" fontId="14" fillId="6" borderId="33" xfId="0" applyFont="1" applyFill="1" applyBorder="1" applyAlignment="1">
      <alignment horizontal="center" vertical="center" wrapText="1"/>
    </xf>
    <xf numFmtId="0" fontId="14" fillId="6" borderId="21" xfId="0" applyFont="1" applyFill="1" applyBorder="1" applyAlignment="1">
      <alignment horizontal="center" vertical="center" wrapText="1"/>
    </xf>
    <xf numFmtId="0" fontId="14" fillId="6" borderId="19" xfId="0" applyFont="1" applyFill="1" applyBorder="1" applyAlignment="1">
      <alignment horizontal="center" vertical="center" wrapText="1"/>
    </xf>
    <xf numFmtId="0" fontId="14" fillId="7" borderId="27" xfId="0" applyFont="1" applyFill="1" applyBorder="1" applyAlignment="1">
      <alignment horizontal="center" vertical="center" wrapText="1"/>
    </xf>
    <xf numFmtId="0" fontId="14" fillId="7" borderId="18" xfId="0" applyFont="1" applyFill="1" applyBorder="1" applyAlignment="1">
      <alignment horizontal="center" vertical="center" wrapText="1"/>
    </xf>
    <xf numFmtId="0" fontId="14" fillId="7" borderId="19" xfId="0" applyFont="1" applyFill="1" applyBorder="1" applyAlignment="1">
      <alignment horizontal="center" vertical="center" wrapText="1"/>
    </xf>
    <xf numFmtId="0" fontId="5" fillId="0" borderId="0" xfId="0" applyFont="1" applyAlignment="1">
      <alignment horizontal="center" vertical="center" wrapText="1"/>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0" borderId="28" xfId="0" applyFont="1" applyBorder="1" applyAlignment="1">
      <alignment horizontal="center" vertical="center"/>
    </xf>
    <xf numFmtId="0" fontId="1" fillId="0" borderId="27" xfId="0" applyFont="1" applyBorder="1" applyAlignment="1">
      <alignment horizontal="center" vertical="center"/>
    </xf>
    <xf numFmtId="0" fontId="1" fillId="0" borderId="29" xfId="0" applyFont="1" applyBorder="1" applyAlignment="1">
      <alignment horizontal="center" vertical="center"/>
    </xf>
    <xf numFmtId="0" fontId="1" fillId="0" borderId="43" xfId="0" applyFont="1" applyBorder="1" applyAlignment="1">
      <alignment horizontal="center" vertical="center"/>
    </xf>
    <xf numFmtId="0" fontId="1" fillId="0" borderId="44" xfId="0" applyFont="1" applyBorder="1" applyAlignment="1">
      <alignment horizontal="center" vertical="center"/>
    </xf>
    <xf numFmtId="0" fontId="1" fillId="8" borderId="45" xfId="0" applyFont="1" applyFill="1" applyBorder="1" applyAlignment="1">
      <alignment horizontal="center" vertical="center"/>
    </xf>
    <xf numFmtId="0" fontId="1" fillId="8" borderId="46" xfId="0" applyFont="1" applyFill="1" applyBorder="1" applyAlignment="1">
      <alignment horizontal="center" vertical="center"/>
    </xf>
    <xf numFmtId="0" fontId="1" fillId="8" borderId="47" xfId="0" applyFont="1" applyFill="1" applyBorder="1" applyAlignment="1">
      <alignment horizontal="center" vertical="center"/>
    </xf>
    <xf numFmtId="0" fontId="1" fillId="0" borderId="45" xfId="0" applyFont="1" applyBorder="1" applyAlignment="1">
      <alignment horizontal="center" vertical="center"/>
    </xf>
    <xf numFmtId="0" fontId="1" fillId="0" borderId="46" xfId="0" applyFont="1" applyBorder="1" applyAlignment="1">
      <alignment horizontal="center" vertical="center"/>
    </xf>
    <xf numFmtId="0" fontId="1" fillId="0" borderId="47" xfId="0" applyFont="1" applyBorder="1" applyAlignment="1">
      <alignment horizontal="center" vertical="center"/>
    </xf>
    <xf numFmtId="0" fontId="1" fillId="8" borderId="2" xfId="0" applyFont="1" applyFill="1" applyBorder="1" applyAlignment="1">
      <alignment horizontal="center" vertical="center"/>
    </xf>
    <xf numFmtId="0" fontId="1" fillId="8" borderId="4" xfId="0" applyFont="1" applyFill="1" applyBorder="1" applyAlignment="1">
      <alignment horizontal="center" vertical="center"/>
    </xf>
    <xf numFmtId="0" fontId="1" fillId="8" borderId="48" xfId="0" applyFont="1" applyFill="1" applyBorder="1" applyAlignment="1">
      <alignment horizontal="center" vertical="center"/>
    </xf>
    <xf numFmtId="0" fontId="1" fillId="5" borderId="4" xfId="0" applyFont="1" applyFill="1" applyBorder="1" applyAlignment="1">
      <alignment horizontal="center" vertical="center"/>
    </xf>
    <xf numFmtId="0" fontId="1" fillId="5" borderId="3" xfId="0" applyFont="1" applyFill="1" applyBorder="1" applyAlignment="1">
      <alignment horizontal="center" vertical="center"/>
    </xf>
    <xf numFmtId="0" fontId="0" fillId="5" borderId="4" xfId="0" applyFill="1" applyBorder="1"/>
    <xf numFmtId="0" fontId="0" fillId="5" borderId="3" xfId="0" applyFill="1" applyBorder="1"/>
    <xf numFmtId="0" fontId="1" fillId="8" borderId="3" xfId="0" applyFont="1" applyFill="1" applyBorder="1" applyAlignment="1">
      <alignment horizontal="center" vertical="center"/>
    </xf>
    <xf numFmtId="0" fontId="1" fillId="8" borderId="43" xfId="0" applyFont="1" applyFill="1" applyBorder="1" applyAlignment="1">
      <alignment horizontal="center" vertical="center"/>
    </xf>
    <xf numFmtId="0" fontId="1" fillId="8" borderId="19" xfId="0" applyFont="1" applyFill="1" applyBorder="1" applyAlignment="1">
      <alignment horizontal="center" vertical="center"/>
    </xf>
    <xf numFmtId="0" fontId="1" fillId="8" borderId="44" xfId="0" applyFont="1" applyFill="1" applyBorder="1" applyAlignment="1">
      <alignment horizontal="center" vertical="center"/>
    </xf>
    <xf numFmtId="0" fontId="0" fillId="5" borderId="25" xfId="0" applyFill="1" applyBorder="1"/>
    <xf numFmtId="0" fontId="1" fillId="5" borderId="25" xfId="0" applyFont="1" applyFill="1" applyBorder="1" applyAlignment="1">
      <alignment horizontal="center" vertical="center"/>
    </xf>
    <xf numFmtId="0" fontId="0" fillId="9" borderId="0" xfId="0" applyFill="1" applyAlignment="1">
      <alignment horizontal="left" vertical="center"/>
    </xf>
    <xf numFmtId="0" fontId="0" fillId="0" borderId="0" xfId="0" applyAlignment="1">
      <alignment horizontal="left" vertical="center" wrapText="1"/>
    </xf>
    <xf numFmtId="0" fontId="14" fillId="10" borderId="27" xfId="0" applyFont="1" applyFill="1" applyBorder="1" applyAlignment="1">
      <alignment horizontal="center" vertical="center" wrapText="1"/>
    </xf>
    <xf numFmtId="0" fontId="0" fillId="0" borderId="1" xfId="0" applyBorder="1" applyAlignment="1">
      <alignment horizontal="center" vertical="center"/>
    </xf>
    <xf numFmtId="0" fontId="23" fillId="0" borderId="0" xfId="0" applyFont="1" applyAlignment="1">
      <alignment horizontal="center" vertical="center"/>
    </xf>
    <xf numFmtId="164" fontId="11" fillId="0" borderId="0" xfId="0" applyNumberFormat="1" applyFont="1" applyAlignment="1">
      <alignment horizontal="center" vertical="center" wrapText="1"/>
    </xf>
    <xf numFmtId="0" fontId="22" fillId="0" borderId="0" xfId="0" applyFont="1" applyAlignment="1">
      <alignment horizontal="center" vertical="center"/>
    </xf>
    <xf numFmtId="0" fontId="24" fillId="0" borderId="0" xfId="0" applyFont="1" applyAlignment="1">
      <alignment horizontal="center" vertical="center"/>
    </xf>
    <xf numFmtId="0" fontId="25" fillId="6" borderId="21" xfId="0" applyFont="1" applyFill="1" applyBorder="1" applyAlignment="1">
      <alignment horizontal="center" vertical="center" wrapText="1"/>
    </xf>
    <xf numFmtId="0" fontId="25" fillId="6" borderId="32" xfId="0" applyFont="1" applyFill="1" applyBorder="1" applyAlignment="1">
      <alignment horizontal="center" vertical="center" wrapText="1"/>
    </xf>
    <xf numFmtId="0" fontId="14" fillId="7" borderId="20" xfId="0" applyFont="1" applyFill="1" applyBorder="1" applyAlignment="1">
      <alignment horizontal="center" vertical="center" wrapText="1"/>
    </xf>
    <xf numFmtId="0" fontId="1" fillId="12" borderId="4" xfId="0" applyFont="1" applyFill="1" applyBorder="1" applyAlignment="1">
      <alignment horizontal="center" vertical="center"/>
    </xf>
    <xf numFmtId="0" fontId="1" fillId="12" borderId="3" xfId="0" applyFont="1" applyFill="1" applyBorder="1" applyAlignment="1">
      <alignment horizontal="center" vertical="center"/>
    </xf>
    <xf numFmtId="0" fontId="1" fillId="12" borderId="39" xfId="0" applyFont="1" applyFill="1" applyBorder="1" applyAlignment="1">
      <alignment horizontal="center" vertical="center"/>
    </xf>
    <xf numFmtId="0" fontId="1" fillId="12" borderId="13" xfId="0" applyFont="1" applyFill="1" applyBorder="1" applyAlignment="1">
      <alignment horizontal="center" vertical="center"/>
    </xf>
    <xf numFmtId="0" fontId="1" fillId="12" borderId="12" xfId="0" applyFont="1" applyFill="1" applyBorder="1" applyAlignment="1">
      <alignment horizontal="center" vertical="center"/>
    </xf>
    <xf numFmtId="0" fontId="1" fillId="12" borderId="26" xfId="0" applyFont="1" applyFill="1" applyBorder="1" applyAlignment="1">
      <alignment horizontal="center" vertical="center"/>
    </xf>
    <xf numFmtId="0" fontId="1" fillId="7" borderId="5" xfId="0" applyFont="1" applyFill="1" applyBorder="1" applyAlignment="1">
      <alignment horizontal="center" vertical="center"/>
    </xf>
    <xf numFmtId="0" fontId="1" fillId="7" borderId="6" xfId="0" applyFont="1" applyFill="1" applyBorder="1" applyAlignment="1">
      <alignment horizontal="center" vertical="center"/>
    </xf>
    <xf numFmtId="0" fontId="1" fillId="7" borderId="7" xfId="0" applyFont="1" applyFill="1" applyBorder="1" applyAlignment="1">
      <alignment horizontal="center" vertical="center"/>
    </xf>
    <xf numFmtId="0" fontId="1" fillId="7" borderId="16" xfId="0" applyFont="1" applyFill="1" applyBorder="1" applyAlignment="1">
      <alignment horizontal="center" vertical="center"/>
    </xf>
    <xf numFmtId="0" fontId="1" fillId="7" borderId="9" xfId="0" applyFont="1" applyFill="1" applyBorder="1" applyAlignment="1">
      <alignment horizontal="center" vertical="center"/>
    </xf>
    <xf numFmtId="0" fontId="1" fillId="7" borderId="10" xfId="0" applyFont="1" applyFill="1" applyBorder="1" applyAlignment="1">
      <alignment horizontal="center" vertical="center"/>
    </xf>
    <xf numFmtId="0" fontId="1" fillId="12" borderId="0" xfId="0" applyFont="1" applyFill="1" applyAlignment="1">
      <alignment horizontal="center" vertical="center"/>
    </xf>
    <xf numFmtId="0" fontId="1" fillId="12" borderId="25" xfId="0" applyFont="1" applyFill="1" applyBorder="1" applyAlignment="1">
      <alignment horizontal="center" vertical="center"/>
    </xf>
    <xf numFmtId="0" fontId="1" fillId="7" borderId="0" xfId="0" applyFont="1" applyFill="1" applyAlignment="1">
      <alignment horizontal="center" vertical="center"/>
    </xf>
    <xf numFmtId="0" fontId="2" fillId="12" borderId="0" xfId="0" applyFont="1" applyFill="1" applyAlignment="1">
      <alignment horizontal="center" vertical="center"/>
    </xf>
    <xf numFmtId="0" fontId="2" fillId="12" borderId="25" xfId="0" applyFont="1" applyFill="1" applyBorder="1" applyAlignment="1">
      <alignment horizontal="center" vertical="center"/>
    </xf>
    <xf numFmtId="0" fontId="1" fillId="7" borderId="15" xfId="0" applyFont="1" applyFill="1" applyBorder="1" applyAlignment="1">
      <alignment horizontal="center" vertical="center"/>
    </xf>
    <xf numFmtId="0" fontId="1" fillId="7" borderId="1" xfId="0" applyFont="1" applyFill="1" applyBorder="1" applyAlignment="1">
      <alignment horizontal="center" vertical="center"/>
    </xf>
    <xf numFmtId="0" fontId="1" fillId="7" borderId="8" xfId="0" applyFont="1" applyFill="1" applyBorder="1" applyAlignment="1">
      <alignment horizontal="center" vertical="center"/>
    </xf>
    <xf numFmtId="0" fontId="0" fillId="7" borderId="0" xfId="0" applyFill="1" applyAlignment="1">
      <alignment horizontal="left" vertical="center"/>
    </xf>
    <xf numFmtId="0" fontId="0" fillId="7" borderId="0" xfId="0" applyFill="1"/>
    <xf numFmtId="0" fontId="1" fillId="7" borderId="1" xfId="0" applyFont="1" applyFill="1" applyBorder="1" applyAlignment="1">
      <alignment horizontal="center"/>
    </xf>
    <xf numFmtId="0" fontId="1" fillId="7" borderId="18" xfId="0" applyFont="1" applyFill="1" applyBorder="1" applyAlignment="1">
      <alignment horizontal="center" vertical="center"/>
    </xf>
    <xf numFmtId="0" fontId="1" fillId="7" borderId="19" xfId="0" applyFont="1" applyFill="1" applyBorder="1" applyAlignment="1">
      <alignment horizontal="center"/>
    </xf>
    <xf numFmtId="0" fontId="1" fillId="7" borderId="19" xfId="0" applyFont="1" applyFill="1" applyBorder="1" applyAlignment="1">
      <alignment horizontal="center" vertical="center"/>
    </xf>
    <xf numFmtId="0" fontId="0" fillId="7" borderId="1" xfId="0" applyFill="1" applyBorder="1" applyAlignment="1">
      <alignment horizontal="center" vertical="center"/>
    </xf>
    <xf numFmtId="0" fontId="13" fillId="13" borderId="1" xfId="0" applyFont="1" applyFill="1" applyBorder="1" applyAlignment="1">
      <alignment horizontal="center" vertical="center"/>
    </xf>
    <xf numFmtId="0" fontId="14" fillId="13" borderId="18" xfId="0" applyFont="1" applyFill="1" applyBorder="1" applyAlignment="1">
      <alignment horizontal="center" vertical="center" wrapText="1"/>
    </xf>
    <xf numFmtId="0" fontId="14" fillId="13" borderId="34" xfId="0" applyFont="1" applyFill="1" applyBorder="1" applyAlignment="1">
      <alignment horizontal="center" vertical="center" wrapText="1"/>
    </xf>
    <xf numFmtId="0" fontId="14" fillId="13" borderId="35" xfId="0" applyFont="1" applyFill="1" applyBorder="1" applyAlignment="1">
      <alignment horizontal="center" vertical="center" wrapText="1"/>
    </xf>
    <xf numFmtId="0" fontId="14" fillId="13" borderId="19" xfId="0" applyFont="1" applyFill="1" applyBorder="1" applyAlignment="1">
      <alignment horizontal="center" vertical="center" wrapText="1"/>
    </xf>
    <xf numFmtId="0" fontId="14" fillId="13" borderId="20"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27" xfId="0" applyFont="1" applyFill="1" applyBorder="1" applyAlignment="1">
      <alignment horizontal="center" vertical="center" wrapText="1"/>
    </xf>
    <xf numFmtId="0" fontId="14" fillId="13" borderId="36" xfId="0" applyFont="1" applyFill="1" applyBorder="1" applyAlignment="1">
      <alignment horizontal="center" vertical="center" wrapText="1"/>
    </xf>
    <xf numFmtId="0" fontId="14" fillId="13" borderId="37" xfId="0" applyFont="1" applyFill="1" applyBorder="1" applyAlignment="1">
      <alignment horizontal="center" vertical="center" wrapText="1"/>
    </xf>
    <xf numFmtId="0" fontId="14" fillId="13" borderId="33" xfId="0" applyFont="1" applyFill="1" applyBorder="1" applyAlignment="1">
      <alignment horizontal="center" vertical="center" wrapText="1"/>
    </xf>
    <xf numFmtId="0" fontId="14" fillId="13" borderId="32" xfId="0" quotePrefix="1" applyFont="1" applyFill="1" applyBorder="1" applyAlignment="1">
      <alignment horizontal="center" vertical="center" wrapText="1"/>
    </xf>
    <xf numFmtId="0" fontId="14" fillId="13" borderId="21" xfId="0" quotePrefix="1" applyFont="1" applyFill="1" applyBorder="1" applyAlignment="1">
      <alignment horizontal="center" vertical="center" wrapText="1"/>
    </xf>
    <xf numFmtId="0" fontId="6" fillId="6" borderId="32" xfId="0" applyFont="1" applyFill="1" applyBorder="1" applyAlignment="1">
      <alignment horizontal="center" vertical="center" wrapText="1"/>
    </xf>
    <xf numFmtId="0" fontId="5" fillId="13" borderId="18" xfId="0" applyFont="1" applyFill="1" applyBorder="1" applyAlignment="1">
      <alignment horizontal="center" vertical="center" wrapText="1"/>
    </xf>
    <xf numFmtId="0" fontId="5" fillId="13" borderId="19" xfId="0" applyFont="1" applyFill="1" applyBorder="1" applyAlignment="1">
      <alignment horizontal="center" vertical="center" wrapText="1"/>
    </xf>
    <xf numFmtId="0" fontId="5" fillId="13" borderId="27" xfId="0" applyFont="1" applyFill="1" applyBorder="1" applyAlignment="1">
      <alignment horizontal="center" vertical="center" wrapText="1"/>
    </xf>
    <xf numFmtId="0" fontId="5" fillId="13" borderId="32" xfId="0" applyFont="1" applyFill="1" applyBorder="1" applyAlignment="1">
      <alignment horizontal="center" vertical="center" wrapText="1"/>
    </xf>
    <xf numFmtId="0" fontId="5" fillId="13" borderId="21" xfId="0" applyFont="1" applyFill="1" applyBorder="1" applyAlignment="1">
      <alignment horizontal="center" vertical="center" wrapText="1"/>
    </xf>
    <xf numFmtId="0" fontId="5" fillId="13" borderId="33" xfId="0" applyFont="1" applyFill="1" applyBorder="1" applyAlignment="1">
      <alignment horizontal="center" vertical="center" wrapText="1"/>
    </xf>
    <xf numFmtId="0" fontId="14" fillId="13" borderId="18" xfId="0" applyFont="1" applyFill="1" applyBorder="1" applyAlignment="1">
      <alignment horizontal="center" vertical="center" wrapText="1"/>
    </xf>
    <xf numFmtId="0" fontId="14" fillId="13" borderId="19" xfId="0" applyFont="1" applyFill="1" applyBorder="1" applyAlignment="1">
      <alignment horizontal="center" vertical="center" wrapText="1"/>
    </xf>
    <xf numFmtId="0" fontId="14" fillId="13" borderId="27" xfId="0" applyFont="1" applyFill="1" applyBorder="1" applyAlignment="1">
      <alignment horizontal="center" vertical="center" wrapText="1"/>
    </xf>
    <xf numFmtId="0" fontId="5" fillId="13" borderId="32" xfId="0" applyFont="1" applyFill="1" applyBorder="1" applyAlignment="1">
      <alignment horizontal="center" vertical="center"/>
    </xf>
    <xf numFmtId="0" fontId="5" fillId="13" borderId="21" xfId="0" applyFont="1" applyFill="1" applyBorder="1" applyAlignment="1">
      <alignment horizontal="center" vertical="center"/>
    </xf>
    <xf numFmtId="0" fontId="16" fillId="0" borderId="0" xfId="0" applyFont="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5" fillId="6" borderId="32" xfId="0" quotePrefix="1" applyFont="1" applyFill="1" applyBorder="1" applyAlignment="1">
      <alignment horizontal="center" vertical="center" wrapText="1"/>
    </xf>
    <xf numFmtId="0" fontId="5" fillId="6" borderId="33" xfId="0" quotePrefix="1" applyFont="1" applyFill="1" applyBorder="1" applyAlignment="1">
      <alignment horizontal="center" vertical="center" wrapText="1"/>
    </xf>
    <xf numFmtId="0" fontId="5" fillId="6" borderId="32"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5" fillId="6" borderId="33" xfId="0" applyFont="1" applyFill="1" applyBorder="1" applyAlignment="1">
      <alignment horizontal="center" vertical="center" wrapText="1"/>
    </xf>
    <xf numFmtId="0" fontId="14" fillId="13" borderId="32" xfId="0" applyFont="1" applyFill="1" applyBorder="1" applyAlignment="1">
      <alignment horizontal="center" vertical="center" wrapText="1"/>
    </xf>
    <xf numFmtId="0" fontId="14" fillId="13" borderId="21" xfId="0" applyFont="1" applyFill="1" applyBorder="1" applyAlignment="1">
      <alignment horizontal="center" vertical="center" wrapText="1"/>
    </xf>
    <xf numFmtId="0" fontId="14" fillId="13" borderId="33" xfId="0" applyFont="1" applyFill="1"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21" fillId="0" borderId="38" xfId="1" applyBorder="1" applyAlignment="1">
      <alignment horizontal="center" vertical="center"/>
    </xf>
    <xf numFmtId="0" fontId="21" fillId="0" borderId="39" xfId="1" applyBorder="1" applyAlignment="1">
      <alignment horizontal="center" vertical="center"/>
    </xf>
    <xf numFmtId="0" fontId="20" fillId="8" borderId="2" xfId="0" applyFont="1" applyFill="1" applyBorder="1" applyAlignment="1">
      <alignment horizontal="center" vertical="center"/>
    </xf>
    <xf numFmtId="0" fontId="20" fillId="8" borderId="4" xfId="0" applyFont="1" applyFill="1" applyBorder="1" applyAlignment="1">
      <alignment horizontal="center" vertical="center"/>
    </xf>
    <xf numFmtId="0" fontId="21" fillId="0" borderId="17" xfId="1" applyBorder="1" applyAlignment="1">
      <alignment horizontal="center" vertical="center"/>
    </xf>
    <xf numFmtId="0" fontId="21" fillId="0" borderId="0" xfId="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21" fillId="0" borderId="2" xfId="1" applyBorder="1" applyAlignment="1">
      <alignment horizontal="center" vertical="center"/>
    </xf>
    <xf numFmtId="0" fontId="21" fillId="0" borderId="4" xfId="1" applyBorder="1" applyAlignment="1">
      <alignment horizontal="center" vertical="center"/>
    </xf>
    <xf numFmtId="0" fontId="0" fillId="0" borderId="17" xfId="0" applyBorder="1" applyAlignment="1">
      <alignment horizontal="center" vertical="center"/>
    </xf>
    <xf numFmtId="0" fontId="0" fillId="0" borderId="0" xfId="0" applyAlignment="1">
      <alignment horizontal="center" vertical="center"/>
    </xf>
    <xf numFmtId="0" fontId="0" fillId="0" borderId="26" xfId="0" applyBorder="1" applyAlignment="1">
      <alignment horizontal="center" vertical="center"/>
    </xf>
    <xf numFmtId="0" fontId="0" fillId="0" borderId="3" xfId="0" applyBorder="1" applyAlignment="1">
      <alignment horizontal="center" vertical="center"/>
    </xf>
    <xf numFmtId="0" fontId="20" fillId="8" borderId="3" xfId="0" applyFont="1" applyFill="1" applyBorder="1" applyAlignment="1">
      <alignment horizontal="center" vertical="center"/>
    </xf>
    <xf numFmtId="14" fontId="8" fillId="5" borderId="2" xfId="0" applyNumberFormat="1" applyFont="1" applyFill="1" applyBorder="1" applyAlignment="1">
      <alignment horizontal="center" vertical="center"/>
    </xf>
    <xf numFmtId="0" fontId="8" fillId="5" borderId="4" xfId="0" applyFont="1" applyFill="1" applyBorder="1" applyAlignment="1">
      <alignment horizontal="center" vertical="center"/>
    </xf>
    <xf numFmtId="0" fontId="21" fillId="0" borderId="11" xfId="1" applyBorder="1" applyAlignment="1">
      <alignment horizontal="center" vertical="center"/>
    </xf>
    <xf numFmtId="0" fontId="21" fillId="0" borderId="12" xfId="1" applyBorder="1" applyAlignment="1">
      <alignment horizontal="center" vertical="center"/>
    </xf>
    <xf numFmtId="0" fontId="0" fillId="4" borderId="38" xfId="0" applyFill="1" applyBorder="1" applyAlignment="1">
      <alignment horizontal="center" vertical="center"/>
    </xf>
    <xf numFmtId="0" fontId="0" fillId="4" borderId="13" xfId="0" applyFill="1" applyBorder="1" applyAlignment="1">
      <alignment horizontal="center" vertical="center"/>
    </xf>
    <xf numFmtId="0" fontId="0" fillId="4" borderId="38" xfId="0" applyFill="1" applyBorder="1" applyAlignment="1">
      <alignment horizontal="center" vertical="center" wrapText="1"/>
    </xf>
    <xf numFmtId="0" fontId="0" fillId="4" borderId="13" xfId="0" applyFill="1" applyBorder="1" applyAlignment="1">
      <alignment horizontal="center" vertical="center" wrapText="1"/>
    </xf>
    <xf numFmtId="0" fontId="0" fillId="0" borderId="13" xfId="0" applyBorder="1" applyAlignment="1">
      <alignment horizontal="center" vertical="center"/>
    </xf>
    <xf numFmtId="0" fontId="0" fillId="0" borderId="25" xfId="0" applyBorder="1" applyAlignment="1">
      <alignment horizontal="center" vertical="center"/>
    </xf>
    <xf numFmtId="0" fontId="6" fillId="5" borderId="2" xfId="0" applyFont="1" applyFill="1" applyBorder="1" applyAlignment="1">
      <alignment horizontal="center" vertical="center"/>
    </xf>
    <xf numFmtId="0" fontId="6" fillId="5" borderId="4" xfId="0" applyFont="1" applyFill="1" applyBorder="1" applyAlignment="1">
      <alignment horizontal="center" vertical="center"/>
    </xf>
    <xf numFmtId="14" fontId="8" fillId="5" borderId="4" xfId="0" applyNumberFormat="1" applyFont="1" applyFill="1" applyBorder="1" applyAlignment="1">
      <alignment horizontal="center" vertical="center"/>
    </xf>
    <xf numFmtId="0" fontId="0" fillId="7" borderId="17" xfId="0" applyFill="1" applyBorder="1" applyAlignment="1">
      <alignment horizontal="center" vertical="center"/>
    </xf>
    <xf numFmtId="0" fontId="0" fillId="7" borderId="0" xfId="0" applyFill="1" applyAlignment="1">
      <alignment horizontal="center" vertical="center"/>
    </xf>
    <xf numFmtId="0" fontId="0" fillId="7" borderId="11" xfId="0" applyFill="1" applyBorder="1" applyAlignment="1">
      <alignment horizontal="center" vertical="center"/>
    </xf>
    <xf numFmtId="0" fontId="0" fillId="7" borderId="12" xfId="0" applyFill="1" applyBorder="1" applyAlignment="1">
      <alignment horizontal="center" vertical="center"/>
    </xf>
    <xf numFmtId="0" fontId="20" fillId="12" borderId="2" xfId="0" applyFont="1" applyFill="1" applyBorder="1" applyAlignment="1">
      <alignment horizontal="center" vertical="center"/>
    </xf>
    <xf numFmtId="0" fontId="20" fillId="12" borderId="4" xfId="0" applyFont="1" applyFill="1" applyBorder="1" applyAlignment="1">
      <alignment horizontal="center" vertical="center"/>
    </xf>
    <xf numFmtId="0" fontId="0" fillId="7" borderId="2" xfId="0" applyFill="1" applyBorder="1" applyAlignment="1">
      <alignment horizontal="center" vertical="center"/>
    </xf>
    <xf numFmtId="0" fontId="0" fillId="7" borderId="4" xfId="0" applyFill="1" applyBorder="1" applyAlignment="1">
      <alignment horizontal="center" vertical="center"/>
    </xf>
    <xf numFmtId="0" fontId="0" fillId="11" borderId="2" xfId="0" applyFill="1" applyBorder="1" applyAlignment="1">
      <alignment horizontal="center" vertical="center"/>
    </xf>
    <xf numFmtId="0" fontId="0" fillId="11" borderId="3" xfId="0" applyFill="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14" fontId="8" fillId="5" borderId="11" xfId="0" applyNumberFormat="1" applyFont="1" applyFill="1" applyBorder="1" applyAlignment="1">
      <alignment horizontal="center" vertical="center"/>
    </xf>
    <xf numFmtId="0" fontId="8" fillId="5" borderId="12" xfId="0" applyFont="1" applyFill="1" applyBorder="1" applyAlignment="1">
      <alignment horizontal="center" vertical="center"/>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7" borderId="3" xfId="0" applyFill="1" applyBorder="1" applyAlignment="1">
      <alignment horizontal="center" vertical="center"/>
    </xf>
    <xf numFmtId="0" fontId="0" fillId="7" borderId="48" xfId="0" applyFill="1" applyBorder="1" applyAlignment="1">
      <alignment horizontal="center" vertical="center"/>
    </xf>
    <xf numFmtId="0" fontId="5" fillId="6" borderId="32" xfId="0" applyFont="1" applyFill="1" applyBorder="1" applyAlignment="1">
      <alignment horizontal="center" vertical="center"/>
    </xf>
    <xf numFmtId="0" fontId="5" fillId="6" borderId="21" xfId="0" applyFont="1" applyFill="1" applyBorder="1" applyAlignment="1">
      <alignment horizontal="center" vertical="center"/>
    </xf>
    <xf numFmtId="0" fontId="5" fillId="7" borderId="18" xfId="0" applyFont="1" applyFill="1" applyBorder="1" applyAlignment="1">
      <alignment horizontal="center" vertical="center" wrapText="1"/>
    </xf>
    <xf numFmtId="0" fontId="5" fillId="7" borderId="19" xfId="0" applyFont="1" applyFill="1" applyBorder="1" applyAlignment="1">
      <alignment horizontal="center" vertical="center" wrapText="1"/>
    </xf>
    <xf numFmtId="0" fontId="5" fillId="7" borderId="27"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27" xfId="0" applyFont="1" applyFill="1" applyBorder="1" applyAlignment="1">
      <alignment horizontal="center" vertical="center" wrapText="1"/>
    </xf>
    <xf numFmtId="0" fontId="14" fillId="6" borderId="18" xfId="0" applyFont="1" applyFill="1" applyBorder="1" applyAlignment="1">
      <alignment horizontal="center" vertical="center" wrapText="1"/>
    </xf>
    <xf numFmtId="0" fontId="14" fillId="6" borderId="27" xfId="0" applyFont="1" applyFill="1" applyBorder="1" applyAlignment="1">
      <alignment horizontal="center" vertical="center" wrapText="1"/>
    </xf>
    <xf numFmtId="0" fontId="14" fillId="6" borderId="32" xfId="0" applyFont="1" applyFill="1" applyBorder="1" applyAlignment="1">
      <alignment horizontal="center" vertical="center" wrapText="1"/>
    </xf>
    <xf numFmtId="0" fontId="14" fillId="6" borderId="21" xfId="0" applyFont="1" applyFill="1" applyBorder="1" applyAlignment="1">
      <alignment horizontal="center" vertical="center" wrapText="1"/>
    </xf>
    <xf numFmtId="0" fontId="14" fillId="6" borderId="33" xfId="0" applyFont="1" applyFill="1" applyBorder="1" applyAlignment="1">
      <alignment horizontal="center" vertical="center" wrapText="1"/>
    </xf>
    <xf numFmtId="0" fontId="14" fillId="6" borderId="19" xfId="0" applyFont="1" applyFill="1" applyBorder="1" applyAlignment="1">
      <alignment horizontal="center" vertical="center" wrapText="1"/>
    </xf>
    <xf numFmtId="0" fontId="13" fillId="14" borderId="1" xfId="0" applyFont="1" applyFill="1" applyBorder="1" applyAlignment="1">
      <alignment horizontal="center" vertical="center"/>
    </xf>
    <xf numFmtId="0" fontId="14" fillId="14" borderId="18" xfId="0" applyFont="1" applyFill="1" applyBorder="1" applyAlignment="1">
      <alignment horizontal="center" vertical="center" wrapText="1"/>
    </xf>
    <xf numFmtId="0" fontId="5" fillId="14" borderId="32" xfId="0" applyFont="1" applyFill="1" applyBorder="1" applyAlignment="1">
      <alignment horizontal="center" vertical="center" wrapText="1"/>
    </xf>
    <xf numFmtId="0" fontId="14" fillId="14" borderId="32" xfId="0" applyFont="1" applyFill="1" applyBorder="1" applyAlignment="1">
      <alignment horizontal="center" vertical="center" wrapText="1"/>
    </xf>
    <xf numFmtId="0" fontId="14" fillId="14" borderId="35" xfId="0" applyFont="1" applyFill="1" applyBorder="1" applyAlignment="1">
      <alignment horizontal="center" vertical="center" wrapText="1"/>
    </xf>
    <xf numFmtId="0" fontId="5" fillId="14" borderId="21" xfId="0" applyFont="1" applyFill="1" applyBorder="1" applyAlignment="1">
      <alignment horizontal="center" vertical="center" wrapText="1"/>
    </xf>
    <xf numFmtId="0" fontId="14" fillId="14" borderId="19" xfId="0" applyFont="1" applyFill="1" applyBorder="1" applyAlignment="1">
      <alignment horizontal="center" vertical="center" wrapText="1"/>
    </xf>
    <xf numFmtId="0" fontId="14" fillId="14" borderId="0" xfId="0" applyFont="1" applyFill="1" applyAlignment="1">
      <alignment horizontal="center" vertical="center" wrapText="1"/>
    </xf>
    <xf numFmtId="0" fontId="5" fillId="14" borderId="33" xfId="0" applyFont="1" applyFill="1" applyBorder="1" applyAlignment="1">
      <alignment horizontal="center" vertical="center" wrapText="1"/>
    </xf>
    <xf numFmtId="0" fontId="14" fillId="14" borderId="27" xfId="0" applyFont="1" applyFill="1" applyBorder="1" applyAlignment="1">
      <alignment horizontal="center" vertical="center" wrapText="1"/>
    </xf>
    <xf numFmtId="0" fontId="14" fillId="14" borderId="21" xfId="0" applyFont="1" applyFill="1" applyBorder="1" applyAlignment="1">
      <alignment horizontal="center" vertical="center" wrapText="1"/>
    </xf>
    <xf numFmtId="0" fontId="5" fillId="14" borderId="0" xfId="0" applyFont="1" applyFill="1" applyAlignment="1">
      <alignment horizontal="center" vertical="center" wrapText="1"/>
    </xf>
    <xf numFmtId="0" fontId="16" fillId="14" borderId="0" xfId="0" applyFont="1" applyFill="1" applyAlignment="1">
      <alignment horizontal="center" vertical="center" wrapText="1"/>
    </xf>
    <xf numFmtId="0" fontId="13" fillId="14" borderId="0" xfId="0" applyFont="1" applyFill="1" applyAlignment="1">
      <alignment horizontal="center" vertical="center"/>
    </xf>
    <xf numFmtId="0" fontId="13" fillId="14" borderId="0" xfId="0" applyFont="1" applyFill="1" applyBorder="1" applyAlignment="1">
      <alignment horizontal="center" vertical="center"/>
    </xf>
    <xf numFmtId="0" fontId="14" fillId="14" borderId="0" xfId="0" applyFont="1" applyFill="1" applyBorder="1" applyAlignment="1">
      <alignment horizontal="center" vertical="center" wrapText="1"/>
    </xf>
    <xf numFmtId="0" fontId="5" fillId="14" borderId="0" xfId="0" applyFont="1" applyFill="1" applyBorder="1" applyAlignment="1">
      <alignment horizontal="center" vertical="center" wrapText="1"/>
    </xf>
    <xf numFmtId="0" fontId="5" fillId="14" borderId="0" xfId="0" applyFont="1" applyFill="1" applyBorder="1" applyAlignment="1">
      <alignment horizontal="center" vertical="center"/>
    </xf>
    <xf numFmtId="0" fontId="14" fillId="14" borderId="0" xfId="0" quotePrefix="1" applyFont="1" applyFill="1" applyBorder="1" applyAlignment="1">
      <alignment horizontal="center" vertical="center" wrapText="1"/>
    </xf>
    <xf numFmtId="0" fontId="5" fillId="14" borderId="0" xfId="0" applyFont="1" applyFill="1" applyBorder="1" applyAlignment="1">
      <alignment horizontal="center" vertical="center" wrapText="1"/>
    </xf>
    <xf numFmtId="0" fontId="16" fillId="14" borderId="0" xfId="0" applyFont="1" applyFill="1" applyBorder="1" applyAlignment="1">
      <alignment horizontal="center" vertical="center" wrapText="1"/>
    </xf>
    <xf numFmtId="0" fontId="18" fillId="14" borderId="0" xfId="0" applyFont="1" applyFill="1" applyBorder="1" applyAlignment="1">
      <alignment horizontal="center" vertical="center" wrapText="1"/>
    </xf>
    <xf numFmtId="0" fontId="14" fillId="14" borderId="1" xfId="0" applyFont="1" applyFill="1" applyBorder="1" applyAlignment="1">
      <alignment horizontal="center" vertical="center"/>
    </xf>
    <xf numFmtId="0" fontId="14" fillId="14" borderId="1" xfId="0" applyFont="1" applyFill="1" applyBorder="1" applyAlignment="1">
      <alignment horizontal="center" vertical="center" wrapText="1"/>
    </xf>
    <xf numFmtId="0" fontId="5" fillId="14" borderId="1" xfId="0" applyFont="1" applyFill="1" applyBorder="1" applyAlignment="1">
      <alignment horizontal="center" vertical="center" wrapText="1"/>
    </xf>
    <xf numFmtId="0" fontId="5" fillId="14" borderId="32" xfId="0" quotePrefix="1" applyFont="1" applyFill="1" applyBorder="1" applyAlignment="1">
      <alignment horizontal="center" vertical="center" wrapText="1"/>
    </xf>
    <xf numFmtId="0" fontId="5" fillId="14" borderId="33" xfId="0" quotePrefix="1" applyFont="1" applyFill="1" applyBorder="1" applyAlignment="1">
      <alignment horizontal="center" vertical="center" wrapText="1"/>
    </xf>
    <xf numFmtId="0" fontId="25" fillId="14" borderId="21" xfId="0" applyFont="1" applyFill="1" applyBorder="1" applyAlignment="1">
      <alignment horizontal="center" vertical="center" wrapText="1"/>
    </xf>
    <xf numFmtId="0" fontId="14" fillId="14" borderId="33" xfId="0" applyFont="1" applyFill="1" applyBorder="1" applyAlignment="1">
      <alignment horizontal="center" vertical="center" wrapText="1"/>
    </xf>
    <xf numFmtId="0" fontId="5" fillId="14" borderId="1" xfId="0" applyFont="1" applyFill="1" applyBorder="1" applyAlignment="1">
      <alignment horizontal="center" vertical="center"/>
    </xf>
    <xf numFmtId="0" fontId="14" fillId="14" borderId="0" xfId="0" applyFont="1" applyFill="1" applyBorder="1" applyAlignment="1">
      <alignment horizontal="center" vertical="center" wrapText="1"/>
    </xf>
    <xf numFmtId="0" fontId="14" fillId="14" borderId="0" xfId="0" applyFont="1" applyFill="1" applyBorder="1" applyAlignment="1">
      <alignment vertical="center" wrapText="1"/>
    </xf>
    <xf numFmtId="0" fontId="25" fillId="14" borderId="0" xfId="0" applyFont="1" applyFill="1" applyBorder="1" applyAlignment="1">
      <alignment horizontal="center" vertical="center" wrapText="1"/>
    </xf>
    <xf numFmtId="0" fontId="0" fillId="14" borderId="0" xfId="0" applyFill="1" applyAlignment="1">
      <alignment horizontal="left" vertical="center"/>
    </xf>
    <xf numFmtId="0" fontId="0" fillId="14" borderId="0" xfId="0" applyFill="1" applyAlignment="1">
      <alignment horizontal="center" vertical="center"/>
    </xf>
    <xf numFmtId="0" fontId="0" fillId="14" borderId="0" xfId="0" applyFill="1" applyBorder="1" applyAlignment="1">
      <alignment horizontal="center" vertical="center"/>
    </xf>
    <xf numFmtId="0" fontId="0" fillId="14" borderId="0" xfId="0" applyFill="1" applyAlignment="1">
      <alignment horizontal="left" vertical="center" wrapText="1"/>
    </xf>
    <xf numFmtId="0" fontId="25" fillId="14" borderId="32" xfId="0" applyFont="1" applyFill="1" applyBorder="1" applyAlignment="1">
      <alignment horizontal="center" vertical="center" wrapText="1"/>
    </xf>
  </cellXfs>
  <cellStyles count="2">
    <cellStyle name="Hyperlink" xfId="1" builtinId="8"/>
    <cellStyle name="Standaard" xfId="0" builtinId="0"/>
  </cellStyles>
  <dxfs count="14">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s>
  <tableStyles count="0" defaultTableStyle="TableStyleMedium2" defaultPivotStyle="PivotStyleLight16"/>
  <colors>
    <mruColors>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eetMetadata" Target="metadata.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7.png"/></Relationships>
</file>

<file path=xl/drawings/_rels/drawing14.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15.xml.rels><?xml version="1.0" encoding="UTF-8" standalone="yes"?>
<Relationships xmlns="http://schemas.openxmlformats.org/package/2006/relationships"><Relationship Id="rId8" Type="http://schemas.openxmlformats.org/officeDocument/2006/relationships/image" Target="../media/image23.png"/><Relationship Id="rId13" Type="http://schemas.openxmlformats.org/officeDocument/2006/relationships/image" Target="../media/image25.png"/><Relationship Id="rId3" Type="http://schemas.openxmlformats.org/officeDocument/2006/relationships/image" Target="../media/image20.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7.png"/><Relationship Id="rId11" Type="http://schemas.openxmlformats.org/officeDocument/2006/relationships/image" Target="../media/image24.png"/><Relationship Id="rId5" Type="http://schemas.openxmlformats.org/officeDocument/2006/relationships/image" Target="../media/image22.png"/><Relationship Id="rId10" Type="http://schemas.openxmlformats.org/officeDocument/2006/relationships/image" Target="../media/image11.png"/><Relationship Id="rId4" Type="http://schemas.openxmlformats.org/officeDocument/2006/relationships/image" Target="../media/image21.png"/><Relationship Id="rId9" Type="http://schemas.openxmlformats.org/officeDocument/2006/relationships/image" Target="../media/image10.png"/><Relationship Id="rId14" Type="http://schemas.openxmlformats.org/officeDocument/2006/relationships/image" Target="../media/image26.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16.png"/></Relationships>
</file>

<file path=xl/drawings/_rels/drawing4.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1381125</xdr:colOff>
      <xdr:row>0</xdr:row>
      <xdr:rowOff>266700</xdr:rowOff>
    </xdr:from>
    <xdr:to>
      <xdr:col>1</xdr:col>
      <xdr:colOff>1034475</xdr:colOff>
      <xdr:row>0</xdr:row>
      <xdr:rowOff>1310700</xdr:rowOff>
    </xdr:to>
    <xdr:pic>
      <xdr:nvPicPr>
        <xdr:cNvPr id="2" name="Afbeelding 1">
          <a:extLst>
            <a:ext uri="{FF2B5EF4-FFF2-40B4-BE49-F238E27FC236}">
              <a16:creationId xmlns:a16="http://schemas.microsoft.com/office/drawing/2014/main" id="{D33613ED-7863-4704-B385-6E43564D860E}"/>
            </a:ext>
          </a:extLst>
        </xdr:cNvPr>
        <xdr:cNvPicPr>
          <a:picLocks noChangeAspect="1"/>
        </xdr:cNvPicPr>
      </xdr:nvPicPr>
      <xdr:blipFill>
        <a:blip xmlns:r="http://schemas.openxmlformats.org/officeDocument/2006/relationships" r:embed="rId1"/>
        <a:stretch>
          <a:fillRect/>
        </a:stretch>
      </xdr:blipFill>
      <xdr:spPr>
        <a:xfrm>
          <a:off x="1381125" y="266700"/>
          <a:ext cx="1044000" cy="1044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5</xdr:col>
      <xdr:colOff>0</xdr:colOff>
      <xdr:row>0</xdr:row>
      <xdr:rowOff>50175</xdr:rowOff>
    </xdr:from>
    <xdr:ext cx="561600" cy="628725"/>
    <xdr:pic>
      <xdr:nvPicPr>
        <xdr:cNvPr id="2" name="Picture 1">
          <a:extLst>
            <a:ext uri="{FF2B5EF4-FFF2-40B4-BE49-F238E27FC236}">
              <a16:creationId xmlns:a16="http://schemas.microsoft.com/office/drawing/2014/main" id="{70F20D85-AC25-498E-84C7-8F35970719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95650" y="50175"/>
          <a:ext cx="561600" cy="628725"/>
        </a:xfrm>
        <a:prstGeom prst="rect">
          <a:avLst/>
        </a:prstGeom>
      </xdr:spPr>
    </xdr:pic>
    <xdr:clientData/>
  </xdr:oneCellAnchor>
  <xdr:oneCellAnchor>
    <xdr:from>
      <xdr:col>4</xdr:col>
      <xdr:colOff>9525</xdr:colOff>
      <xdr:row>0</xdr:row>
      <xdr:rowOff>66825</xdr:rowOff>
    </xdr:from>
    <xdr:ext cx="561600" cy="628725"/>
    <xdr:pic>
      <xdr:nvPicPr>
        <xdr:cNvPr id="3" name="Picture 2">
          <a:extLst>
            <a:ext uri="{FF2B5EF4-FFF2-40B4-BE49-F238E27FC236}">
              <a16:creationId xmlns:a16="http://schemas.microsoft.com/office/drawing/2014/main" id="{67D02E17-E170-4D2A-B12E-C1A7D1F49D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71775" y="66825"/>
          <a:ext cx="561600" cy="628725"/>
        </a:xfrm>
        <a:prstGeom prst="rect">
          <a:avLst/>
        </a:prstGeom>
      </xdr:spPr>
    </xdr:pic>
    <xdr:clientData/>
  </xdr:oneCellAnchor>
  <xdr:oneCellAnchor>
    <xdr:from>
      <xdr:col>15</xdr:col>
      <xdr:colOff>14250</xdr:colOff>
      <xdr:row>0</xdr:row>
      <xdr:rowOff>35850</xdr:rowOff>
    </xdr:from>
    <xdr:ext cx="561600" cy="628725"/>
    <xdr:pic>
      <xdr:nvPicPr>
        <xdr:cNvPr id="4" name="Picture 3">
          <a:extLst>
            <a:ext uri="{FF2B5EF4-FFF2-40B4-BE49-F238E27FC236}">
              <a16:creationId xmlns:a16="http://schemas.microsoft.com/office/drawing/2014/main" id="{29D7870C-05C4-41BA-974F-0A4342A3C61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834400" y="35850"/>
          <a:ext cx="561600" cy="628725"/>
        </a:xfrm>
        <a:prstGeom prst="rect">
          <a:avLst/>
        </a:prstGeom>
      </xdr:spPr>
    </xdr:pic>
    <xdr:clientData/>
  </xdr:oneCellAnchor>
  <xdr:oneCellAnchor>
    <xdr:from>
      <xdr:col>6</xdr:col>
      <xdr:colOff>2325</xdr:colOff>
      <xdr:row>0</xdr:row>
      <xdr:rowOff>62025</xdr:rowOff>
    </xdr:from>
    <xdr:ext cx="561600" cy="628725"/>
    <xdr:pic>
      <xdr:nvPicPr>
        <xdr:cNvPr id="5" name="Picture 4">
          <a:extLst>
            <a:ext uri="{FF2B5EF4-FFF2-40B4-BE49-F238E27FC236}">
              <a16:creationId xmlns:a16="http://schemas.microsoft.com/office/drawing/2014/main" id="{BA94ABFC-C18D-4293-B236-BACC5473393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50425" y="62025"/>
          <a:ext cx="561600" cy="628725"/>
        </a:xfrm>
        <a:prstGeom prst="rect">
          <a:avLst/>
        </a:prstGeom>
      </xdr:spPr>
    </xdr:pic>
    <xdr:clientData/>
  </xdr:oneCellAnchor>
  <xdr:oneCellAnchor>
    <xdr:from>
      <xdr:col>8</xdr:col>
      <xdr:colOff>542850</xdr:colOff>
      <xdr:row>0</xdr:row>
      <xdr:rowOff>50100</xdr:rowOff>
    </xdr:from>
    <xdr:ext cx="561600" cy="628725"/>
    <xdr:pic>
      <xdr:nvPicPr>
        <xdr:cNvPr id="6" name="Picture 5">
          <a:extLst>
            <a:ext uri="{FF2B5EF4-FFF2-40B4-BE49-F238E27FC236}">
              <a16:creationId xmlns:a16="http://schemas.microsoft.com/office/drawing/2014/main" id="{9B677B0B-FA7C-42C8-8A51-5006F81EA47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495850" y="50100"/>
          <a:ext cx="561600" cy="628725"/>
        </a:xfrm>
        <a:prstGeom prst="rect">
          <a:avLst/>
        </a:prstGeom>
      </xdr:spPr>
    </xdr:pic>
    <xdr:clientData/>
  </xdr:oneCellAnchor>
  <xdr:oneCellAnchor>
    <xdr:from>
      <xdr:col>13</xdr:col>
      <xdr:colOff>7050</xdr:colOff>
      <xdr:row>0</xdr:row>
      <xdr:rowOff>38175</xdr:rowOff>
    </xdr:from>
    <xdr:ext cx="561600" cy="628725"/>
    <xdr:pic>
      <xdr:nvPicPr>
        <xdr:cNvPr id="7" name="Picture 6">
          <a:extLst>
            <a:ext uri="{FF2B5EF4-FFF2-40B4-BE49-F238E27FC236}">
              <a16:creationId xmlns:a16="http://schemas.microsoft.com/office/drawing/2014/main" id="{BB99E467-85C7-48E1-97DD-7F54968D942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722300" y="38175"/>
          <a:ext cx="561600" cy="628725"/>
        </a:xfrm>
        <a:prstGeom prst="rect">
          <a:avLst/>
        </a:prstGeom>
      </xdr:spPr>
    </xdr:pic>
    <xdr:clientData/>
  </xdr:oneCellAnchor>
  <xdr:oneCellAnchor>
    <xdr:from>
      <xdr:col>16</xdr:col>
      <xdr:colOff>6975</xdr:colOff>
      <xdr:row>0</xdr:row>
      <xdr:rowOff>47625</xdr:rowOff>
    </xdr:from>
    <xdr:ext cx="561600" cy="628725"/>
    <xdr:pic>
      <xdr:nvPicPr>
        <xdr:cNvPr id="8" name="Picture 7">
          <a:extLst>
            <a:ext uri="{FF2B5EF4-FFF2-40B4-BE49-F238E27FC236}">
              <a16:creationId xmlns:a16="http://schemas.microsoft.com/office/drawing/2014/main" id="{321FD1DE-D0D9-4F63-835B-06236C5728D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379575" y="47625"/>
          <a:ext cx="561600" cy="628725"/>
        </a:xfrm>
        <a:prstGeom prst="rect">
          <a:avLst/>
        </a:prstGeom>
      </xdr:spPr>
    </xdr:pic>
    <xdr:clientData/>
  </xdr:oneCellAnchor>
  <xdr:oneCellAnchor>
    <xdr:from>
      <xdr:col>8</xdr:col>
      <xdr:colOff>23625</xdr:colOff>
      <xdr:row>0</xdr:row>
      <xdr:rowOff>45225</xdr:rowOff>
    </xdr:from>
    <xdr:ext cx="561600" cy="628725"/>
    <xdr:pic>
      <xdr:nvPicPr>
        <xdr:cNvPr id="9" name="Picture 8">
          <a:extLst>
            <a:ext uri="{FF2B5EF4-FFF2-40B4-BE49-F238E27FC236}">
              <a16:creationId xmlns:a16="http://schemas.microsoft.com/office/drawing/2014/main" id="{EC2B3567-D0BE-48D9-9A7F-554F96B310D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976625" y="45225"/>
          <a:ext cx="561600" cy="628725"/>
        </a:xfrm>
        <a:prstGeom prst="rect">
          <a:avLst/>
        </a:prstGeom>
      </xdr:spPr>
    </xdr:pic>
    <xdr:clientData/>
  </xdr:oneCellAnchor>
  <xdr:oneCellAnchor>
    <xdr:from>
      <xdr:col>11</xdr:col>
      <xdr:colOff>542700</xdr:colOff>
      <xdr:row>0</xdr:row>
      <xdr:rowOff>28575</xdr:rowOff>
    </xdr:from>
    <xdr:ext cx="561600" cy="628725"/>
    <xdr:pic>
      <xdr:nvPicPr>
        <xdr:cNvPr id="10" name="Picture 9">
          <a:extLst>
            <a:ext uri="{FF2B5EF4-FFF2-40B4-BE49-F238E27FC236}">
              <a16:creationId xmlns:a16="http://schemas.microsoft.com/office/drawing/2014/main" id="{7E1DF3F5-68CC-40DE-A241-253541FE398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153050" y="28575"/>
          <a:ext cx="561600" cy="628725"/>
        </a:xfrm>
        <a:prstGeom prst="rect">
          <a:avLst/>
        </a:prstGeom>
      </xdr:spPr>
    </xdr:pic>
    <xdr:clientData/>
  </xdr:oneCellAnchor>
  <xdr:oneCellAnchor>
    <xdr:from>
      <xdr:col>17</xdr:col>
      <xdr:colOff>16425</xdr:colOff>
      <xdr:row>0</xdr:row>
      <xdr:rowOff>57075</xdr:rowOff>
    </xdr:from>
    <xdr:ext cx="561600" cy="628725"/>
    <xdr:pic>
      <xdr:nvPicPr>
        <xdr:cNvPr id="11" name="Picture 10">
          <a:extLst>
            <a:ext uri="{FF2B5EF4-FFF2-40B4-BE49-F238E27FC236}">
              <a16:creationId xmlns:a16="http://schemas.microsoft.com/office/drawing/2014/main" id="{499E138E-18DE-4752-B6BC-DA035DB35629}"/>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941475" y="57075"/>
          <a:ext cx="561600" cy="628725"/>
        </a:xfrm>
        <a:prstGeom prst="rect">
          <a:avLst/>
        </a:prstGeom>
      </xdr:spPr>
    </xdr:pic>
    <xdr:clientData/>
  </xdr:oneCellAnchor>
  <xdr:oneCellAnchor>
    <xdr:from>
      <xdr:col>14</xdr:col>
      <xdr:colOff>33225</xdr:colOff>
      <xdr:row>0</xdr:row>
      <xdr:rowOff>45300</xdr:rowOff>
    </xdr:from>
    <xdr:ext cx="561600" cy="628725"/>
    <xdr:pic>
      <xdr:nvPicPr>
        <xdr:cNvPr id="12" name="Picture 11">
          <a:extLst>
            <a:ext uri="{FF2B5EF4-FFF2-40B4-BE49-F238E27FC236}">
              <a16:creationId xmlns:a16="http://schemas.microsoft.com/office/drawing/2014/main" id="{3D6BFFF0-1B12-46C0-A777-1B02835168F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300925" y="45300"/>
          <a:ext cx="561600" cy="628725"/>
        </a:xfrm>
        <a:prstGeom prst="rect">
          <a:avLst/>
        </a:prstGeom>
      </xdr:spPr>
    </xdr:pic>
    <xdr:clientData/>
  </xdr:oneCellAnchor>
  <xdr:oneCellAnchor>
    <xdr:from>
      <xdr:col>10</xdr:col>
      <xdr:colOff>545175</xdr:colOff>
      <xdr:row>0</xdr:row>
      <xdr:rowOff>42900</xdr:rowOff>
    </xdr:from>
    <xdr:ext cx="561600" cy="628725"/>
    <xdr:pic>
      <xdr:nvPicPr>
        <xdr:cNvPr id="13" name="Picture 12">
          <a:extLst>
            <a:ext uri="{FF2B5EF4-FFF2-40B4-BE49-F238E27FC236}">
              <a16:creationId xmlns:a16="http://schemas.microsoft.com/office/drawing/2014/main" id="{0BB873B3-B0C2-40EE-ACC1-EA86188D6D38}"/>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603075" y="42900"/>
          <a:ext cx="561600" cy="628725"/>
        </a:xfrm>
        <a:prstGeom prst="rect">
          <a:avLst/>
        </a:prstGeom>
      </xdr:spPr>
    </xdr:pic>
    <xdr:clientData/>
  </xdr:oneCellAnchor>
  <xdr:oneCellAnchor>
    <xdr:from>
      <xdr:col>6</xdr:col>
      <xdr:colOff>542775</xdr:colOff>
      <xdr:row>0</xdr:row>
      <xdr:rowOff>78600</xdr:rowOff>
    </xdr:from>
    <xdr:ext cx="561600" cy="628725"/>
    <xdr:pic>
      <xdr:nvPicPr>
        <xdr:cNvPr id="14" name="Picture 13">
          <a:extLst>
            <a:ext uri="{FF2B5EF4-FFF2-40B4-BE49-F238E27FC236}">
              <a16:creationId xmlns:a16="http://schemas.microsoft.com/office/drawing/2014/main" id="{3151A1F3-9838-43F7-AAF1-A551F0A171C4}"/>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390875" y="78600"/>
          <a:ext cx="561600" cy="628725"/>
        </a:xfrm>
        <a:prstGeom prst="rect">
          <a:avLst/>
        </a:prstGeom>
      </xdr:spPr>
    </xdr:pic>
    <xdr:clientData/>
  </xdr:oneCellAnchor>
  <xdr:oneCellAnchor>
    <xdr:from>
      <xdr:col>9</xdr:col>
      <xdr:colOff>545100</xdr:colOff>
      <xdr:row>0</xdr:row>
      <xdr:rowOff>71400</xdr:rowOff>
    </xdr:from>
    <xdr:ext cx="561600" cy="628725"/>
    <xdr:pic>
      <xdr:nvPicPr>
        <xdr:cNvPr id="15" name="Picture 14">
          <a:extLst>
            <a:ext uri="{FF2B5EF4-FFF2-40B4-BE49-F238E27FC236}">
              <a16:creationId xmlns:a16="http://schemas.microsoft.com/office/drawing/2014/main" id="{EBD1833D-CD9A-4B4D-A221-C8D578A63AA4}"/>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050550" y="71400"/>
          <a:ext cx="561600" cy="628725"/>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1304925</xdr:colOff>
      <xdr:row>0</xdr:row>
      <xdr:rowOff>285750</xdr:rowOff>
    </xdr:from>
    <xdr:to>
      <xdr:col>1</xdr:col>
      <xdr:colOff>958275</xdr:colOff>
      <xdr:row>0</xdr:row>
      <xdr:rowOff>1329750</xdr:rowOff>
    </xdr:to>
    <xdr:pic>
      <xdr:nvPicPr>
        <xdr:cNvPr id="3" name="Afbeelding 2">
          <a:extLst>
            <a:ext uri="{FF2B5EF4-FFF2-40B4-BE49-F238E27FC236}">
              <a16:creationId xmlns:a16="http://schemas.microsoft.com/office/drawing/2014/main" id="{9D399D5E-7644-4154-8199-AF6DBAF9A82C}"/>
            </a:ext>
          </a:extLst>
        </xdr:cNvPr>
        <xdr:cNvPicPr>
          <a:picLocks noChangeAspect="1"/>
        </xdr:cNvPicPr>
      </xdr:nvPicPr>
      <xdr:blipFill>
        <a:blip xmlns:r="http://schemas.openxmlformats.org/officeDocument/2006/relationships" r:embed="rId1"/>
        <a:stretch>
          <a:fillRect/>
        </a:stretch>
      </xdr:blipFill>
      <xdr:spPr>
        <a:xfrm>
          <a:off x="1304925" y="285750"/>
          <a:ext cx="1044000" cy="1044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5</xdr:col>
      <xdr:colOff>0</xdr:colOff>
      <xdr:row>0</xdr:row>
      <xdr:rowOff>50175</xdr:rowOff>
    </xdr:from>
    <xdr:ext cx="561600" cy="628725"/>
    <xdr:pic>
      <xdr:nvPicPr>
        <xdr:cNvPr id="2" name="Picture 1">
          <a:extLst>
            <a:ext uri="{FF2B5EF4-FFF2-40B4-BE49-F238E27FC236}">
              <a16:creationId xmlns:a16="http://schemas.microsoft.com/office/drawing/2014/main" id="{6837B302-CDA5-42B6-9AAD-3507A8A81C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95650" y="50175"/>
          <a:ext cx="561600" cy="628725"/>
        </a:xfrm>
        <a:prstGeom prst="rect">
          <a:avLst/>
        </a:prstGeom>
      </xdr:spPr>
    </xdr:pic>
    <xdr:clientData/>
  </xdr:oneCellAnchor>
  <xdr:oneCellAnchor>
    <xdr:from>
      <xdr:col>4</xdr:col>
      <xdr:colOff>9525</xdr:colOff>
      <xdr:row>0</xdr:row>
      <xdr:rowOff>66825</xdr:rowOff>
    </xdr:from>
    <xdr:ext cx="561600" cy="628725"/>
    <xdr:pic>
      <xdr:nvPicPr>
        <xdr:cNvPr id="3" name="Picture 2">
          <a:extLst>
            <a:ext uri="{FF2B5EF4-FFF2-40B4-BE49-F238E27FC236}">
              <a16:creationId xmlns:a16="http://schemas.microsoft.com/office/drawing/2014/main" id="{0BF5C4E1-2C62-4EA4-9F49-3369EFC469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71775" y="66825"/>
          <a:ext cx="561600" cy="628725"/>
        </a:xfrm>
        <a:prstGeom prst="rect">
          <a:avLst/>
        </a:prstGeom>
      </xdr:spPr>
    </xdr:pic>
    <xdr:clientData/>
  </xdr:oneCellAnchor>
  <xdr:oneCellAnchor>
    <xdr:from>
      <xdr:col>15</xdr:col>
      <xdr:colOff>14250</xdr:colOff>
      <xdr:row>0</xdr:row>
      <xdr:rowOff>35850</xdr:rowOff>
    </xdr:from>
    <xdr:ext cx="561600" cy="628725"/>
    <xdr:pic>
      <xdr:nvPicPr>
        <xdr:cNvPr id="4" name="Picture 3">
          <a:extLst>
            <a:ext uri="{FF2B5EF4-FFF2-40B4-BE49-F238E27FC236}">
              <a16:creationId xmlns:a16="http://schemas.microsoft.com/office/drawing/2014/main" id="{A7CF4C4B-D0D4-4BFB-B679-B502C273E24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834400" y="35850"/>
          <a:ext cx="561600" cy="628725"/>
        </a:xfrm>
        <a:prstGeom prst="rect">
          <a:avLst/>
        </a:prstGeom>
      </xdr:spPr>
    </xdr:pic>
    <xdr:clientData/>
  </xdr:oneCellAnchor>
  <xdr:oneCellAnchor>
    <xdr:from>
      <xdr:col>6</xdr:col>
      <xdr:colOff>2325</xdr:colOff>
      <xdr:row>0</xdr:row>
      <xdr:rowOff>62025</xdr:rowOff>
    </xdr:from>
    <xdr:ext cx="561600" cy="628725"/>
    <xdr:pic>
      <xdr:nvPicPr>
        <xdr:cNvPr id="5" name="Picture 4">
          <a:extLst>
            <a:ext uri="{FF2B5EF4-FFF2-40B4-BE49-F238E27FC236}">
              <a16:creationId xmlns:a16="http://schemas.microsoft.com/office/drawing/2014/main" id="{31832803-BC96-421F-9CB0-5DA776036AC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50425" y="62025"/>
          <a:ext cx="561600" cy="628725"/>
        </a:xfrm>
        <a:prstGeom prst="rect">
          <a:avLst/>
        </a:prstGeom>
      </xdr:spPr>
    </xdr:pic>
    <xdr:clientData/>
  </xdr:oneCellAnchor>
  <xdr:oneCellAnchor>
    <xdr:from>
      <xdr:col>8</xdr:col>
      <xdr:colOff>542850</xdr:colOff>
      <xdr:row>0</xdr:row>
      <xdr:rowOff>50100</xdr:rowOff>
    </xdr:from>
    <xdr:ext cx="561600" cy="628725"/>
    <xdr:pic>
      <xdr:nvPicPr>
        <xdr:cNvPr id="6" name="Picture 5">
          <a:extLst>
            <a:ext uri="{FF2B5EF4-FFF2-40B4-BE49-F238E27FC236}">
              <a16:creationId xmlns:a16="http://schemas.microsoft.com/office/drawing/2014/main" id="{BFE987CE-D79A-4C98-952F-AF9CA229D92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495850" y="50100"/>
          <a:ext cx="561600" cy="628725"/>
        </a:xfrm>
        <a:prstGeom prst="rect">
          <a:avLst/>
        </a:prstGeom>
      </xdr:spPr>
    </xdr:pic>
    <xdr:clientData/>
  </xdr:oneCellAnchor>
  <xdr:oneCellAnchor>
    <xdr:from>
      <xdr:col>13</xdr:col>
      <xdr:colOff>7050</xdr:colOff>
      <xdr:row>0</xdr:row>
      <xdr:rowOff>38175</xdr:rowOff>
    </xdr:from>
    <xdr:ext cx="561600" cy="628725"/>
    <xdr:pic>
      <xdr:nvPicPr>
        <xdr:cNvPr id="7" name="Picture 6">
          <a:extLst>
            <a:ext uri="{FF2B5EF4-FFF2-40B4-BE49-F238E27FC236}">
              <a16:creationId xmlns:a16="http://schemas.microsoft.com/office/drawing/2014/main" id="{BC25E091-29D0-474E-B0F8-1BDEB68ED0A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722300" y="38175"/>
          <a:ext cx="561600" cy="628725"/>
        </a:xfrm>
        <a:prstGeom prst="rect">
          <a:avLst/>
        </a:prstGeom>
      </xdr:spPr>
    </xdr:pic>
    <xdr:clientData/>
  </xdr:oneCellAnchor>
  <xdr:oneCellAnchor>
    <xdr:from>
      <xdr:col>16</xdr:col>
      <xdr:colOff>6975</xdr:colOff>
      <xdr:row>0</xdr:row>
      <xdr:rowOff>47625</xdr:rowOff>
    </xdr:from>
    <xdr:ext cx="561600" cy="628725"/>
    <xdr:pic>
      <xdr:nvPicPr>
        <xdr:cNvPr id="8" name="Picture 7">
          <a:extLst>
            <a:ext uri="{FF2B5EF4-FFF2-40B4-BE49-F238E27FC236}">
              <a16:creationId xmlns:a16="http://schemas.microsoft.com/office/drawing/2014/main" id="{7C660D82-B03F-41D7-9BAF-48E7A96A06D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379575" y="47625"/>
          <a:ext cx="561600" cy="628725"/>
        </a:xfrm>
        <a:prstGeom prst="rect">
          <a:avLst/>
        </a:prstGeom>
      </xdr:spPr>
    </xdr:pic>
    <xdr:clientData/>
  </xdr:oneCellAnchor>
  <xdr:oneCellAnchor>
    <xdr:from>
      <xdr:col>8</xdr:col>
      <xdr:colOff>23625</xdr:colOff>
      <xdr:row>0</xdr:row>
      <xdr:rowOff>45225</xdr:rowOff>
    </xdr:from>
    <xdr:ext cx="561600" cy="628725"/>
    <xdr:pic>
      <xdr:nvPicPr>
        <xdr:cNvPr id="9" name="Picture 8">
          <a:extLst>
            <a:ext uri="{FF2B5EF4-FFF2-40B4-BE49-F238E27FC236}">
              <a16:creationId xmlns:a16="http://schemas.microsoft.com/office/drawing/2014/main" id="{EB3AA6A9-6D7E-4EB4-96C9-7EC7EE03EEA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976625" y="45225"/>
          <a:ext cx="561600" cy="628725"/>
        </a:xfrm>
        <a:prstGeom prst="rect">
          <a:avLst/>
        </a:prstGeom>
      </xdr:spPr>
    </xdr:pic>
    <xdr:clientData/>
  </xdr:oneCellAnchor>
  <xdr:oneCellAnchor>
    <xdr:from>
      <xdr:col>11</xdr:col>
      <xdr:colOff>542700</xdr:colOff>
      <xdr:row>0</xdr:row>
      <xdr:rowOff>28575</xdr:rowOff>
    </xdr:from>
    <xdr:ext cx="561600" cy="628725"/>
    <xdr:pic>
      <xdr:nvPicPr>
        <xdr:cNvPr id="10" name="Picture 9">
          <a:extLst>
            <a:ext uri="{FF2B5EF4-FFF2-40B4-BE49-F238E27FC236}">
              <a16:creationId xmlns:a16="http://schemas.microsoft.com/office/drawing/2014/main" id="{B782DD53-64AD-4EF9-AC82-8CDAD17CADC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153050" y="28575"/>
          <a:ext cx="561600" cy="628725"/>
        </a:xfrm>
        <a:prstGeom prst="rect">
          <a:avLst/>
        </a:prstGeom>
      </xdr:spPr>
    </xdr:pic>
    <xdr:clientData/>
  </xdr:oneCellAnchor>
  <xdr:oneCellAnchor>
    <xdr:from>
      <xdr:col>17</xdr:col>
      <xdr:colOff>16425</xdr:colOff>
      <xdr:row>0</xdr:row>
      <xdr:rowOff>57075</xdr:rowOff>
    </xdr:from>
    <xdr:ext cx="561600" cy="628725"/>
    <xdr:pic>
      <xdr:nvPicPr>
        <xdr:cNvPr id="11" name="Picture 10">
          <a:extLst>
            <a:ext uri="{FF2B5EF4-FFF2-40B4-BE49-F238E27FC236}">
              <a16:creationId xmlns:a16="http://schemas.microsoft.com/office/drawing/2014/main" id="{22DB9B40-2322-4592-93D3-2890CAB13B56}"/>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941475" y="57075"/>
          <a:ext cx="561600" cy="628725"/>
        </a:xfrm>
        <a:prstGeom prst="rect">
          <a:avLst/>
        </a:prstGeom>
      </xdr:spPr>
    </xdr:pic>
    <xdr:clientData/>
  </xdr:oneCellAnchor>
  <xdr:oneCellAnchor>
    <xdr:from>
      <xdr:col>14</xdr:col>
      <xdr:colOff>33225</xdr:colOff>
      <xdr:row>0</xdr:row>
      <xdr:rowOff>45300</xdr:rowOff>
    </xdr:from>
    <xdr:ext cx="561600" cy="628725"/>
    <xdr:pic>
      <xdr:nvPicPr>
        <xdr:cNvPr id="12" name="Picture 11">
          <a:extLst>
            <a:ext uri="{FF2B5EF4-FFF2-40B4-BE49-F238E27FC236}">
              <a16:creationId xmlns:a16="http://schemas.microsoft.com/office/drawing/2014/main" id="{291F9A3B-0BDF-4641-A2A0-A16E2ED05B9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300925" y="45300"/>
          <a:ext cx="561600" cy="628725"/>
        </a:xfrm>
        <a:prstGeom prst="rect">
          <a:avLst/>
        </a:prstGeom>
      </xdr:spPr>
    </xdr:pic>
    <xdr:clientData/>
  </xdr:oneCellAnchor>
  <xdr:oneCellAnchor>
    <xdr:from>
      <xdr:col>10</xdr:col>
      <xdr:colOff>545175</xdr:colOff>
      <xdr:row>0</xdr:row>
      <xdr:rowOff>42900</xdr:rowOff>
    </xdr:from>
    <xdr:ext cx="561600" cy="628725"/>
    <xdr:pic>
      <xdr:nvPicPr>
        <xdr:cNvPr id="13" name="Picture 12">
          <a:extLst>
            <a:ext uri="{FF2B5EF4-FFF2-40B4-BE49-F238E27FC236}">
              <a16:creationId xmlns:a16="http://schemas.microsoft.com/office/drawing/2014/main" id="{28D982D5-2D88-4D4D-B82A-ABD08EF0FEE9}"/>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603075" y="42900"/>
          <a:ext cx="561600" cy="628725"/>
        </a:xfrm>
        <a:prstGeom prst="rect">
          <a:avLst/>
        </a:prstGeom>
      </xdr:spPr>
    </xdr:pic>
    <xdr:clientData/>
  </xdr:oneCellAnchor>
  <xdr:oneCellAnchor>
    <xdr:from>
      <xdr:col>6</xdr:col>
      <xdr:colOff>542775</xdr:colOff>
      <xdr:row>0</xdr:row>
      <xdr:rowOff>78600</xdr:rowOff>
    </xdr:from>
    <xdr:ext cx="561600" cy="628725"/>
    <xdr:pic>
      <xdr:nvPicPr>
        <xdr:cNvPr id="14" name="Picture 13">
          <a:extLst>
            <a:ext uri="{FF2B5EF4-FFF2-40B4-BE49-F238E27FC236}">
              <a16:creationId xmlns:a16="http://schemas.microsoft.com/office/drawing/2014/main" id="{DA82579E-3180-446F-8706-2E301BC45073}"/>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390875" y="78600"/>
          <a:ext cx="561600" cy="628725"/>
        </a:xfrm>
        <a:prstGeom prst="rect">
          <a:avLst/>
        </a:prstGeom>
      </xdr:spPr>
    </xdr:pic>
    <xdr:clientData/>
  </xdr:oneCellAnchor>
  <xdr:oneCellAnchor>
    <xdr:from>
      <xdr:col>9</xdr:col>
      <xdr:colOff>545100</xdr:colOff>
      <xdr:row>0</xdr:row>
      <xdr:rowOff>71400</xdr:rowOff>
    </xdr:from>
    <xdr:ext cx="561600" cy="628725"/>
    <xdr:pic>
      <xdr:nvPicPr>
        <xdr:cNvPr id="15" name="Picture 14">
          <a:extLst>
            <a:ext uri="{FF2B5EF4-FFF2-40B4-BE49-F238E27FC236}">
              <a16:creationId xmlns:a16="http://schemas.microsoft.com/office/drawing/2014/main" id="{F5F895AE-2359-40AA-80E7-93B1E5370473}"/>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050550" y="71400"/>
          <a:ext cx="561600" cy="628725"/>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601662</xdr:colOff>
      <xdr:row>0</xdr:row>
      <xdr:rowOff>677937</xdr:rowOff>
    </xdr:to>
    <xdr:pic>
      <xdr:nvPicPr>
        <xdr:cNvPr id="2" name="Afbeelding 2">
          <a:extLst>
            <a:ext uri="{FF2B5EF4-FFF2-40B4-BE49-F238E27FC236}">
              <a16:creationId xmlns:a16="http://schemas.microsoft.com/office/drawing/2014/main" id="{18B34376-52B9-4B8F-9E1D-72469DE09098}"/>
            </a:ext>
          </a:extLst>
        </xdr:cNvPr>
        <xdr:cNvPicPr>
          <a:picLocks noChangeAspect="1"/>
        </xdr:cNvPicPr>
      </xdr:nvPicPr>
      <xdr:blipFill rotWithShape="1">
        <a:blip xmlns:r="http://schemas.openxmlformats.org/officeDocument/2006/relationships" r:embed="rId1"/>
        <a:srcRect l="14806" t="24748" r="15269" b="37234"/>
        <a:stretch/>
      </xdr:blipFill>
      <xdr:spPr>
        <a:xfrm>
          <a:off x="0" y="1"/>
          <a:ext cx="1992312" cy="677936"/>
        </a:xfrm>
        <a:prstGeom prst="rect">
          <a:avLst/>
        </a:prstGeom>
      </xdr:spPr>
    </xdr:pic>
    <xdr:clientData/>
  </xdr:twoCellAnchor>
  <xdr:twoCellAnchor editAs="oneCell">
    <xdr:from>
      <xdr:col>4</xdr:col>
      <xdr:colOff>285750</xdr:colOff>
      <xdr:row>0</xdr:row>
      <xdr:rowOff>57150</xdr:rowOff>
    </xdr:from>
    <xdr:to>
      <xdr:col>5</xdr:col>
      <xdr:colOff>2277130</xdr:colOff>
      <xdr:row>0</xdr:row>
      <xdr:rowOff>695414</xdr:rowOff>
    </xdr:to>
    <xdr:pic>
      <xdr:nvPicPr>
        <xdr:cNvPr id="3" name="Afbeelding 3">
          <a:extLst>
            <a:ext uri="{FF2B5EF4-FFF2-40B4-BE49-F238E27FC236}">
              <a16:creationId xmlns:a16="http://schemas.microsoft.com/office/drawing/2014/main" id="{7C7C7E9B-B7AD-4F88-9637-67EB93BBD1FD}"/>
            </a:ext>
          </a:extLst>
        </xdr:cNvPr>
        <xdr:cNvPicPr>
          <a:picLocks noChangeAspect="1"/>
        </xdr:cNvPicPr>
      </xdr:nvPicPr>
      <xdr:blipFill>
        <a:blip xmlns:r="http://schemas.openxmlformats.org/officeDocument/2006/relationships" r:embed="rId2"/>
        <a:stretch>
          <a:fillRect/>
        </a:stretch>
      </xdr:blipFill>
      <xdr:spPr>
        <a:xfrm>
          <a:off x="9124950" y="57150"/>
          <a:ext cx="4696480" cy="63826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5</xdr:col>
      <xdr:colOff>0</xdr:colOff>
      <xdr:row>0</xdr:row>
      <xdr:rowOff>50175</xdr:rowOff>
    </xdr:from>
    <xdr:ext cx="561600" cy="628725"/>
    <xdr:pic>
      <xdr:nvPicPr>
        <xdr:cNvPr id="2" name="Picture 1">
          <a:extLst>
            <a:ext uri="{FF2B5EF4-FFF2-40B4-BE49-F238E27FC236}">
              <a16:creationId xmlns:a16="http://schemas.microsoft.com/office/drawing/2014/main" id="{5D140BCE-6229-42CE-B8D5-B27C45D404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95650" y="50175"/>
          <a:ext cx="561600" cy="628725"/>
        </a:xfrm>
        <a:prstGeom prst="rect">
          <a:avLst/>
        </a:prstGeom>
      </xdr:spPr>
    </xdr:pic>
    <xdr:clientData/>
  </xdr:oneCellAnchor>
  <xdr:oneCellAnchor>
    <xdr:from>
      <xdr:col>4</xdr:col>
      <xdr:colOff>9525</xdr:colOff>
      <xdr:row>0</xdr:row>
      <xdr:rowOff>66825</xdr:rowOff>
    </xdr:from>
    <xdr:ext cx="561600" cy="628725"/>
    <xdr:pic>
      <xdr:nvPicPr>
        <xdr:cNvPr id="3" name="Picture 2">
          <a:extLst>
            <a:ext uri="{FF2B5EF4-FFF2-40B4-BE49-F238E27FC236}">
              <a16:creationId xmlns:a16="http://schemas.microsoft.com/office/drawing/2014/main" id="{A5E89229-6C7F-4417-ACF2-9780A5818F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71775" y="66825"/>
          <a:ext cx="561600" cy="628725"/>
        </a:xfrm>
        <a:prstGeom prst="rect">
          <a:avLst/>
        </a:prstGeom>
      </xdr:spPr>
    </xdr:pic>
    <xdr:clientData/>
  </xdr:oneCellAnchor>
  <xdr:oneCellAnchor>
    <xdr:from>
      <xdr:col>15</xdr:col>
      <xdr:colOff>14250</xdr:colOff>
      <xdr:row>0</xdr:row>
      <xdr:rowOff>35850</xdr:rowOff>
    </xdr:from>
    <xdr:ext cx="561600" cy="628725"/>
    <xdr:pic>
      <xdr:nvPicPr>
        <xdr:cNvPr id="4" name="Picture 3">
          <a:extLst>
            <a:ext uri="{FF2B5EF4-FFF2-40B4-BE49-F238E27FC236}">
              <a16:creationId xmlns:a16="http://schemas.microsoft.com/office/drawing/2014/main" id="{470599AB-6071-49C9-B371-2A742B785FD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834400" y="35850"/>
          <a:ext cx="561600" cy="628725"/>
        </a:xfrm>
        <a:prstGeom prst="rect">
          <a:avLst/>
        </a:prstGeom>
      </xdr:spPr>
    </xdr:pic>
    <xdr:clientData/>
  </xdr:oneCellAnchor>
  <xdr:oneCellAnchor>
    <xdr:from>
      <xdr:col>6</xdr:col>
      <xdr:colOff>2325</xdr:colOff>
      <xdr:row>0</xdr:row>
      <xdr:rowOff>62025</xdr:rowOff>
    </xdr:from>
    <xdr:ext cx="561600" cy="628725"/>
    <xdr:pic>
      <xdr:nvPicPr>
        <xdr:cNvPr id="5" name="Picture 4">
          <a:extLst>
            <a:ext uri="{FF2B5EF4-FFF2-40B4-BE49-F238E27FC236}">
              <a16:creationId xmlns:a16="http://schemas.microsoft.com/office/drawing/2014/main" id="{D0126F5E-AF47-4A4B-AB23-B5516AABCE4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50425" y="62025"/>
          <a:ext cx="561600" cy="628725"/>
        </a:xfrm>
        <a:prstGeom prst="rect">
          <a:avLst/>
        </a:prstGeom>
      </xdr:spPr>
    </xdr:pic>
    <xdr:clientData/>
  </xdr:oneCellAnchor>
  <xdr:oneCellAnchor>
    <xdr:from>
      <xdr:col>8</xdr:col>
      <xdr:colOff>542850</xdr:colOff>
      <xdr:row>0</xdr:row>
      <xdr:rowOff>50100</xdr:rowOff>
    </xdr:from>
    <xdr:ext cx="561600" cy="628725"/>
    <xdr:pic>
      <xdr:nvPicPr>
        <xdr:cNvPr id="6" name="Picture 5">
          <a:extLst>
            <a:ext uri="{FF2B5EF4-FFF2-40B4-BE49-F238E27FC236}">
              <a16:creationId xmlns:a16="http://schemas.microsoft.com/office/drawing/2014/main" id="{6B88B8CA-B6A2-497B-A838-D9C4660EEAF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495850" y="50100"/>
          <a:ext cx="561600" cy="628725"/>
        </a:xfrm>
        <a:prstGeom prst="rect">
          <a:avLst/>
        </a:prstGeom>
      </xdr:spPr>
    </xdr:pic>
    <xdr:clientData/>
  </xdr:oneCellAnchor>
  <xdr:oneCellAnchor>
    <xdr:from>
      <xdr:col>13</xdr:col>
      <xdr:colOff>7050</xdr:colOff>
      <xdr:row>0</xdr:row>
      <xdr:rowOff>38175</xdr:rowOff>
    </xdr:from>
    <xdr:ext cx="561600" cy="628725"/>
    <xdr:pic>
      <xdr:nvPicPr>
        <xdr:cNvPr id="7" name="Picture 6">
          <a:extLst>
            <a:ext uri="{FF2B5EF4-FFF2-40B4-BE49-F238E27FC236}">
              <a16:creationId xmlns:a16="http://schemas.microsoft.com/office/drawing/2014/main" id="{5AB15A0F-A427-49B0-9C22-600CA2F35DD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722300" y="38175"/>
          <a:ext cx="561600" cy="628725"/>
        </a:xfrm>
        <a:prstGeom prst="rect">
          <a:avLst/>
        </a:prstGeom>
      </xdr:spPr>
    </xdr:pic>
    <xdr:clientData/>
  </xdr:oneCellAnchor>
  <xdr:oneCellAnchor>
    <xdr:from>
      <xdr:col>16</xdr:col>
      <xdr:colOff>6975</xdr:colOff>
      <xdr:row>0</xdr:row>
      <xdr:rowOff>47625</xdr:rowOff>
    </xdr:from>
    <xdr:ext cx="561600" cy="628725"/>
    <xdr:pic>
      <xdr:nvPicPr>
        <xdr:cNvPr id="8" name="Picture 7">
          <a:extLst>
            <a:ext uri="{FF2B5EF4-FFF2-40B4-BE49-F238E27FC236}">
              <a16:creationId xmlns:a16="http://schemas.microsoft.com/office/drawing/2014/main" id="{C226871D-62EA-4CE1-9772-AEC0D53190E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379575" y="47625"/>
          <a:ext cx="561600" cy="628725"/>
        </a:xfrm>
        <a:prstGeom prst="rect">
          <a:avLst/>
        </a:prstGeom>
      </xdr:spPr>
    </xdr:pic>
    <xdr:clientData/>
  </xdr:oneCellAnchor>
  <xdr:oneCellAnchor>
    <xdr:from>
      <xdr:col>8</xdr:col>
      <xdr:colOff>23625</xdr:colOff>
      <xdr:row>0</xdr:row>
      <xdr:rowOff>45225</xdr:rowOff>
    </xdr:from>
    <xdr:ext cx="561600" cy="628725"/>
    <xdr:pic>
      <xdr:nvPicPr>
        <xdr:cNvPr id="9" name="Picture 8">
          <a:extLst>
            <a:ext uri="{FF2B5EF4-FFF2-40B4-BE49-F238E27FC236}">
              <a16:creationId xmlns:a16="http://schemas.microsoft.com/office/drawing/2014/main" id="{B64488DD-FB27-47BA-BACC-B12CA53D4714}"/>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976625" y="45225"/>
          <a:ext cx="561600" cy="628725"/>
        </a:xfrm>
        <a:prstGeom prst="rect">
          <a:avLst/>
        </a:prstGeom>
      </xdr:spPr>
    </xdr:pic>
    <xdr:clientData/>
  </xdr:oneCellAnchor>
  <xdr:oneCellAnchor>
    <xdr:from>
      <xdr:col>11</xdr:col>
      <xdr:colOff>542700</xdr:colOff>
      <xdr:row>0</xdr:row>
      <xdr:rowOff>28575</xdr:rowOff>
    </xdr:from>
    <xdr:ext cx="561600" cy="628725"/>
    <xdr:pic>
      <xdr:nvPicPr>
        <xdr:cNvPr id="10" name="Picture 9">
          <a:extLst>
            <a:ext uri="{FF2B5EF4-FFF2-40B4-BE49-F238E27FC236}">
              <a16:creationId xmlns:a16="http://schemas.microsoft.com/office/drawing/2014/main" id="{E9295996-3DAD-4E3E-A94C-084B8A4F4EE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153050" y="28575"/>
          <a:ext cx="561600" cy="628725"/>
        </a:xfrm>
        <a:prstGeom prst="rect">
          <a:avLst/>
        </a:prstGeom>
      </xdr:spPr>
    </xdr:pic>
    <xdr:clientData/>
  </xdr:oneCellAnchor>
  <xdr:oneCellAnchor>
    <xdr:from>
      <xdr:col>17</xdr:col>
      <xdr:colOff>16425</xdr:colOff>
      <xdr:row>0</xdr:row>
      <xdr:rowOff>57075</xdr:rowOff>
    </xdr:from>
    <xdr:ext cx="561600" cy="628725"/>
    <xdr:pic>
      <xdr:nvPicPr>
        <xdr:cNvPr id="11" name="Picture 10">
          <a:extLst>
            <a:ext uri="{FF2B5EF4-FFF2-40B4-BE49-F238E27FC236}">
              <a16:creationId xmlns:a16="http://schemas.microsoft.com/office/drawing/2014/main" id="{1EBCB996-0A7C-4841-9B75-8BA650B1786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941475" y="57075"/>
          <a:ext cx="561600" cy="628725"/>
        </a:xfrm>
        <a:prstGeom prst="rect">
          <a:avLst/>
        </a:prstGeom>
      </xdr:spPr>
    </xdr:pic>
    <xdr:clientData/>
  </xdr:oneCellAnchor>
  <xdr:oneCellAnchor>
    <xdr:from>
      <xdr:col>14</xdr:col>
      <xdr:colOff>33225</xdr:colOff>
      <xdr:row>0</xdr:row>
      <xdr:rowOff>45300</xdr:rowOff>
    </xdr:from>
    <xdr:ext cx="561600" cy="628725"/>
    <xdr:pic>
      <xdr:nvPicPr>
        <xdr:cNvPr id="12" name="Picture 11">
          <a:extLst>
            <a:ext uri="{FF2B5EF4-FFF2-40B4-BE49-F238E27FC236}">
              <a16:creationId xmlns:a16="http://schemas.microsoft.com/office/drawing/2014/main" id="{EBED8BB7-E02F-4400-9346-FDDABB10CC48}"/>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300925" y="45300"/>
          <a:ext cx="561600" cy="628725"/>
        </a:xfrm>
        <a:prstGeom prst="rect">
          <a:avLst/>
        </a:prstGeom>
      </xdr:spPr>
    </xdr:pic>
    <xdr:clientData/>
  </xdr:oneCellAnchor>
  <xdr:oneCellAnchor>
    <xdr:from>
      <xdr:col>10</xdr:col>
      <xdr:colOff>545175</xdr:colOff>
      <xdr:row>0</xdr:row>
      <xdr:rowOff>42900</xdr:rowOff>
    </xdr:from>
    <xdr:ext cx="561600" cy="628725"/>
    <xdr:pic>
      <xdr:nvPicPr>
        <xdr:cNvPr id="13" name="Picture 12">
          <a:extLst>
            <a:ext uri="{FF2B5EF4-FFF2-40B4-BE49-F238E27FC236}">
              <a16:creationId xmlns:a16="http://schemas.microsoft.com/office/drawing/2014/main" id="{D466147D-45A4-4473-8AB0-2CCB09CC4C3F}"/>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603075" y="42900"/>
          <a:ext cx="561600" cy="628725"/>
        </a:xfrm>
        <a:prstGeom prst="rect">
          <a:avLst/>
        </a:prstGeom>
      </xdr:spPr>
    </xdr:pic>
    <xdr:clientData/>
  </xdr:oneCellAnchor>
  <xdr:oneCellAnchor>
    <xdr:from>
      <xdr:col>6</xdr:col>
      <xdr:colOff>542775</xdr:colOff>
      <xdr:row>0</xdr:row>
      <xdr:rowOff>78600</xdr:rowOff>
    </xdr:from>
    <xdr:ext cx="561600" cy="628725"/>
    <xdr:pic>
      <xdr:nvPicPr>
        <xdr:cNvPr id="14" name="Picture 13">
          <a:extLst>
            <a:ext uri="{FF2B5EF4-FFF2-40B4-BE49-F238E27FC236}">
              <a16:creationId xmlns:a16="http://schemas.microsoft.com/office/drawing/2014/main" id="{E17FC805-12C5-4AAA-843F-F115F4359E43}"/>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390875" y="78600"/>
          <a:ext cx="561600" cy="628725"/>
        </a:xfrm>
        <a:prstGeom prst="rect">
          <a:avLst/>
        </a:prstGeom>
      </xdr:spPr>
    </xdr:pic>
    <xdr:clientData/>
  </xdr:oneCellAnchor>
  <xdr:oneCellAnchor>
    <xdr:from>
      <xdr:col>9</xdr:col>
      <xdr:colOff>545100</xdr:colOff>
      <xdr:row>0</xdr:row>
      <xdr:rowOff>71400</xdr:rowOff>
    </xdr:from>
    <xdr:ext cx="561600" cy="628725"/>
    <xdr:pic>
      <xdr:nvPicPr>
        <xdr:cNvPr id="15" name="Picture 14">
          <a:extLst>
            <a:ext uri="{FF2B5EF4-FFF2-40B4-BE49-F238E27FC236}">
              <a16:creationId xmlns:a16="http://schemas.microsoft.com/office/drawing/2014/main" id="{2F02EE93-DBC6-4287-A2F0-6E3AB9FCCA4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050550" y="71400"/>
          <a:ext cx="561600" cy="628725"/>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2</xdr:col>
      <xdr:colOff>9525</xdr:colOff>
      <xdr:row>0</xdr:row>
      <xdr:rowOff>0</xdr:rowOff>
    </xdr:from>
    <xdr:ext cx="561600" cy="567004"/>
    <xdr:pic>
      <xdr:nvPicPr>
        <xdr:cNvPr id="2" name="Picture 135">
          <a:extLst>
            <a:ext uri="{FF2B5EF4-FFF2-40B4-BE49-F238E27FC236}">
              <a16:creationId xmlns:a16="http://schemas.microsoft.com/office/drawing/2014/main" id="{E00596F8-12ED-4F2E-AB74-A09C4F4407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14725" y="0"/>
          <a:ext cx="561600" cy="567004"/>
        </a:xfrm>
        <a:prstGeom prst="rect">
          <a:avLst/>
        </a:prstGeom>
      </xdr:spPr>
    </xdr:pic>
    <xdr:clientData/>
  </xdr:oneCellAnchor>
  <xdr:oneCellAnchor>
    <xdr:from>
      <xdr:col>1</xdr:col>
      <xdr:colOff>0</xdr:colOff>
      <xdr:row>0</xdr:row>
      <xdr:rowOff>38250</xdr:rowOff>
    </xdr:from>
    <xdr:ext cx="561600" cy="576529"/>
    <xdr:pic>
      <xdr:nvPicPr>
        <xdr:cNvPr id="3" name="Picture 136">
          <a:extLst>
            <a:ext uri="{FF2B5EF4-FFF2-40B4-BE49-F238E27FC236}">
              <a16:creationId xmlns:a16="http://schemas.microsoft.com/office/drawing/2014/main" id="{575EDC9A-518D-4038-949F-5278AC70EA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95600" y="38250"/>
          <a:ext cx="561600" cy="576529"/>
        </a:xfrm>
        <a:prstGeom prst="rect">
          <a:avLst/>
        </a:prstGeom>
      </xdr:spPr>
    </xdr:pic>
    <xdr:clientData/>
  </xdr:oneCellAnchor>
  <xdr:oneCellAnchor>
    <xdr:from>
      <xdr:col>12</xdr:col>
      <xdr:colOff>42825</xdr:colOff>
      <xdr:row>0</xdr:row>
      <xdr:rowOff>19050</xdr:rowOff>
    </xdr:from>
    <xdr:ext cx="561600" cy="561975"/>
    <xdr:pic>
      <xdr:nvPicPr>
        <xdr:cNvPr id="4" name="Picture 137">
          <a:extLst>
            <a:ext uri="{FF2B5EF4-FFF2-40B4-BE49-F238E27FC236}">
              <a16:creationId xmlns:a16="http://schemas.microsoft.com/office/drawing/2014/main" id="{1B80513C-3FB0-46BE-B909-AE5C6989662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644025" y="19050"/>
          <a:ext cx="561600" cy="561975"/>
        </a:xfrm>
        <a:prstGeom prst="rect">
          <a:avLst/>
        </a:prstGeom>
      </xdr:spPr>
    </xdr:pic>
    <xdr:clientData/>
  </xdr:oneCellAnchor>
  <xdr:oneCellAnchor>
    <xdr:from>
      <xdr:col>3</xdr:col>
      <xdr:colOff>11850</xdr:colOff>
      <xdr:row>0</xdr:row>
      <xdr:rowOff>0</xdr:rowOff>
    </xdr:from>
    <xdr:ext cx="561600" cy="567004"/>
    <xdr:pic>
      <xdr:nvPicPr>
        <xdr:cNvPr id="5" name="Picture 138">
          <a:extLst>
            <a:ext uri="{FF2B5EF4-FFF2-40B4-BE49-F238E27FC236}">
              <a16:creationId xmlns:a16="http://schemas.microsoft.com/office/drawing/2014/main" id="{463A4F43-6F22-4D3A-B946-56FF3681CFE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126650" y="0"/>
          <a:ext cx="561600" cy="567004"/>
        </a:xfrm>
        <a:prstGeom prst="rect">
          <a:avLst/>
        </a:prstGeom>
      </xdr:spPr>
    </xdr:pic>
    <xdr:clientData/>
  </xdr:oneCellAnchor>
  <xdr:oneCellAnchor>
    <xdr:from>
      <xdr:col>5</xdr:col>
      <xdr:colOff>609525</xdr:colOff>
      <xdr:row>0</xdr:row>
      <xdr:rowOff>0</xdr:rowOff>
    </xdr:from>
    <xdr:ext cx="561600" cy="567004"/>
    <xdr:pic>
      <xdr:nvPicPr>
        <xdr:cNvPr id="6" name="Picture 139">
          <a:extLst>
            <a:ext uri="{FF2B5EF4-FFF2-40B4-BE49-F238E27FC236}">
              <a16:creationId xmlns:a16="http://schemas.microsoft.com/office/drawing/2014/main" id="{F04FC0FF-9F43-4960-86EA-0E16AFF34AA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943525" y="0"/>
          <a:ext cx="561600" cy="567004"/>
        </a:xfrm>
        <a:prstGeom prst="rect">
          <a:avLst/>
        </a:prstGeom>
      </xdr:spPr>
    </xdr:pic>
    <xdr:clientData/>
  </xdr:oneCellAnchor>
  <xdr:oneCellAnchor>
    <xdr:from>
      <xdr:col>9</xdr:col>
      <xdr:colOff>597600</xdr:colOff>
      <xdr:row>0</xdr:row>
      <xdr:rowOff>19125</xdr:rowOff>
    </xdr:from>
    <xdr:ext cx="561600" cy="561975"/>
    <xdr:pic>
      <xdr:nvPicPr>
        <xdr:cNvPr id="7" name="Picture 140">
          <a:extLst>
            <a:ext uri="{FF2B5EF4-FFF2-40B4-BE49-F238E27FC236}">
              <a16:creationId xmlns:a16="http://schemas.microsoft.com/office/drawing/2014/main" id="{990F231D-B5E7-42BC-9B9E-1B56BE19DF9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370000" y="19125"/>
          <a:ext cx="561600" cy="561975"/>
        </a:xfrm>
        <a:prstGeom prst="rect">
          <a:avLst/>
        </a:prstGeom>
      </xdr:spPr>
    </xdr:pic>
    <xdr:clientData/>
  </xdr:oneCellAnchor>
  <xdr:oneCellAnchor>
    <xdr:from>
      <xdr:col>13</xdr:col>
      <xdr:colOff>35550</xdr:colOff>
      <xdr:row>0</xdr:row>
      <xdr:rowOff>9525</xdr:rowOff>
    </xdr:from>
    <xdr:ext cx="561600" cy="561975"/>
    <xdr:pic>
      <xdr:nvPicPr>
        <xdr:cNvPr id="8" name="Picture 141">
          <a:extLst>
            <a:ext uri="{FF2B5EF4-FFF2-40B4-BE49-F238E27FC236}">
              <a16:creationId xmlns:a16="http://schemas.microsoft.com/office/drawing/2014/main" id="{2B411B43-F2B9-4CD3-91A1-52166216CA2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0246350" y="9525"/>
          <a:ext cx="561600" cy="561975"/>
        </a:xfrm>
        <a:prstGeom prst="rect">
          <a:avLst/>
        </a:prstGeom>
      </xdr:spPr>
    </xdr:pic>
    <xdr:clientData/>
  </xdr:oneCellAnchor>
  <xdr:oneCellAnchor>
    <xdr:from>
      <xdr:col>5</xdr:col>
      <xdr:colOff>23625</xdr:colOff>
      <xdr:row>0</xdr:row>
      <xdr:rowOff>0</xdr:rowOff>
    </xdr:from>
    <xdr:ext cx="561600" cy="567004"/>
    <xdr:pic>
      <xdr:nvPicPr>
        <xdr:cNvPr id="9" name="Picture 142">
          <a:extLst>
            <a:ext uri="{FF2B5EF4-FFF2-40B4-BE49-F238E27FC236}">
              <a16:creationId xmlns:a16="http://schemas.microsoft.com/office/drawing/2014/main" id="{BAB8889D-2F55-407F-AF27-ED96D5493B6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357625" y="0"/>
          <a:ext cx="561600" cy="567004"/>
        </a:xfrm>
        <a:prstGeom prst="rect">
          <a:avLst/>
        </a:prstGeom>
      </xdr:spPr>
    </xdr:pic>
    <xdr:clientData/>
  </xdr:oneCellAnchor>
  <xdr:oneCellAnchor>
    <xdr:from>
      <xdr:col>9</xdr:col>
      <xdr:colOff>9300</xdr:colOff>
      <xdr:row>0</xdr:row>
      <xdr:rowOff>9525</xdr:rowOff>
    </xdr:from>
    <xdr:ext cx="561600" cy="561975"/>
    <xdr:pic>
      <xdr:nvPicPr>
        <xdr:cNvPr id="10" name="Picture 143">
          <a:extLst>
            <a:ext uri="{FF2B5EF4-FFF2-40B4-BE49-F238E27FC236}">
              <a16:creationId xmlns:a16="http://schemas.microsoft.com/office/drawing/2014/main" id="{5858E931-3B38-4B13-A054-4ECD021801F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781700" y="9525"/>
          <a:ext cx="561600" cy="561975"/>
        </a:xfrm>
        <a:prstGeom prst="rect">
          <a:avLst/>
        </a:prstGeom>
      </xdr:spPr>
    </xdr:pic>
    <xdr:clientData/>
  </xdr:oneCellAnchor>
  <xdr:oneCellAnchor>
    <xdr:from>
      <xdr:col>14</xdr:col>
      <xdr:colOff>6900</xdr:colOff>
      <xdr:row>0</xdr:row>
      <xdr:rowOff>19050</xdr:rowOff>
    </xdr:from>
    <xdr:ext cx="561600" cy="561975"/>
    <xdr:pic>
      <xdr:nvPicPr>
        <xdr:cNvPr id="11" name="Picture 144">
          <a:extLst>
            <a:ext uri="{FF2B5EF4-FFF2-40B4-BE49-F238E27FC236}">
              <a16:creationId xmlns:a16="http://schemas.microsoft.com/office/drawing/2014/main" id="{32435290-11BB-4EAF-9843-4D0801FB72F4}"/>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827300" y="19050"/>
          <a:ext cx="561600" cy="561975"/>
        </a:xfrm>
        <a:prstGeom prst="rect">
          <a:avLst/>
        </a:prstGeom>
      </xdr:spPr>
    </xdr:pic>
    <xdr:clientData/>
  </xdr:oneCellAnchor>
  <xdr:oneCellAnchor>
    <xdr:from>
      <xdr:col>10</xdr:col>
      <xdr:colOff>595200</xdr:colOff>
      <xdr:row>0</xdr:row>
      <xdr:rowOff>19050</xdr:rowOff>
    </xdr:from>
    <xdr:ext cx="561600" cy="561975"/>
    <xdr:pic>
      <xdr:nvPicPr>
        <xdr:cNvPr id="12" name="Picture 145">
          <a:extLst>
            <a:ext uri="{FF2B5EF4-FFF2-40B4-BE49-F238E27FC236}">
              <a16:creationId xmlns:a16="http://schemas.microsoft.com/office/drawing/2014/main" id="{E334C68E-8CD7-42D1-A83B-415D0CF5633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977200" y="19050"/>
          <a:ext cx="561600" cy="561975"/>
        </a:xfrm>
        <a:prstGeom prst="rect">
          <a:avLst/>
        </a:prstGeom>
      </xdr:spPr>
    </xdr:pic>
    <xdr:clientData/>
  </xdr:oneCellAnchor>
  <xdr:oneCellAnchor>
    <xdr:from>
      <xdr:col>8</xdr:col>
      <xdr:colOff>21300</xdr:colOff>
      <xdr:row>0</xdr:row>
      <xdr:rowOff>23850</xdr:rowOff>
    </xdr:from>
    <xdr:ext cx="561600" cy="576529"/>
    <xdr:pic>
      <xdr:nvPicPr>
        <xdr:cNvPr id="13" name="Picture 146">
          <a:extLst>
            <a:ext uri="{FF2B5EF4-FFF2-40B4-BE49-F238E27FC236}">
              <a16:creationId xmlns:a16="http://schemas.microsoft.com/office/drawing/2014/main" id="{BB4D66C1-B138-458F-8B62-893A8ACD34D8}"/>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184100" y="23850"/>
          <a:ext cx="561600" cy="576529"/>
        </a:xfrm>
        <a:prstGeom prst="rect">
          <a:avLst/>
        </a:prstGeom>
      </xdr:spPr>
    </xdr:pic>
    <xdr:clientData/>
  </xdr:oneCellAnchor>
  <xdr:oneCellAnchor>
    <xdr:from>
      <xdr:col>3</xdr:col>
      <xdr:colOff>580875</xdr:colOff>
      <xdr:row>0</xdr:row>
      <xdr:rowOff>2400</xdr:rowOff>
    </xdr:from>
    <xdr:ext cx="561600" cy="567004"/>
    <xdr:pic>
      <xdr:nvPicPr>
        <xdr:cNvPr id="14" name="Picture 147">
          <a:extLst>
            <a:ext uri="{FF2B5EF4-FFF2-40B4-BE49-F238E27FC236}">
              <a16:creationId xmlns:a16="http://schemas.microsoft.com/office/drawing/2014/main" id="{F1BE93BD-7095-4A8B-9CA2-4C52C2FA583B}"/>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695675" y="2400"/>
          <a:ext cx="561600" cy="567004"/>
        </a:xfrm>
        <a:prstGeom prst="rect">
          <a:avLst/>
        </a:prstGeom>
      </xdr:spPr>
    </xdr:pic>
    <xdr:clientData/>
  </xdr:oneCellAnchor>
  <xdr:oneCellAnchor>
    <xdr:from>
      <xdr:col>7</xdr:col>
      <xdr:colOff>11700</xdr:colOff>
      <xdr:row>0</xdr:row>
      <xdr:rowOff>0</xdr:rowOff>
    </xdr:from>
    <xdr:ext cx="561600" cy="567004"/>
    <xdr:pic>
      <xdr:nvPicPr>
        <xdr:cNvPr id="15" name="Picture 148">
          <a:extLst>
            <a:ext uri="{FF2B5EF4-FFF2-40B4-BE49-F238E27FC236}">
              <a16:creationId xmlns:a16="http://schemas.microsoft.com/office/drawing/2014/main" id="{6F4CBA46-04ED-4E96-98BC-9F4589D9B2E5}"/>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564900" y="0"/>
          <a:ext cx="561600" cy="56700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5</xdr:col>
      <xdr:colOff>0</xdr:colOff>
      <xdr:row>0</xdr:row>
      <xdr:rowOff>50175</xdr:rowOff>
    </xdr:from>
    <xdr:ext cx="561600" cy="628725"/>
    <xdr:pic>
      <xdr:nvPicPr>
        <xdr:cNvPr id="2" name="Picture 1">
          <a:extLst>
            <a:ext uri="{FF2B5EF4-FFF2-40B4-BE49-F238E27FC236}">
              <a16:creationId xmlns:a16="http://schemas.microsoft.com/office/drawing/2014/main" id="{C672F2C2-48DA-4B8C-92FB-8D156472FB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90925" y="50175"/>
          <a:ext cx="561600" cy="628725"/>
        </a:xfrm>
        <a:prstGeom prst="rect">
          <a:avLst/>
        </a:prstGeom>
      </xdr:spPr>
    </xdr:pic>
    <xdr:clientData/>
  </xdr:oneCellAnchor>
  <xdr:oneCellAnchor>
    <xdr:from>
      <xdr:col>4</xdr:col>
      <xdr:colOff>9525</xdr:colOff>
      <xdr:row>0</xdr:row>
      <xdr:rowOff>66825</xdr:rowOff>
    </xdr:from>
    <xdr:ext cx="561600" cy="628725"/>
    <xdr:pic>
      <xdr:nvPicPr>
        <xdr:cNvPr id="3" name="Picture 2">
          <a:extLst>
            <a:ext uri="{FF2B5EF4-FFF2-40B4-BE49-F238E27FC236}">
              <a16:creationId xmlns:a16="http://schemas.microsoft.com/office/drawing/2014/main" id="{36A785F2-C9DD-4443-A151-AEF1DD577DB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71775" y="66825"/>
          <a:ext cx="561600" cy="628725"/>
        </a:xfrm>
        <a:prstGeom prst="rect">
          <a:avLst/>
        </a:prstGeom>
      </xdr:spPr>
    </xdr:pic>
    <xdr:clientData/>
  </xdr:oneCellAnchor>
  <xdr:oneCellAnchor>
    <xdr:from>
      <xdr:col>15</xdr:col>
      <xdr:colOff>14250</xdr:colOff>
      <xdr:row>0</xdr:row>
      <xdr:rowOff>35850</xdr:rowOff>
    </xdr:from>
    <xdr:ext cx="561600" cy="628725"/>
    <xdr:pic>
      <xdr:nvPicPr>
        <xdr:cNvPr id="4" name="Picture 3">
          <a:extLst>
            <a:ext uri="{FF2B5EF4-FFF2-40B4-BE49-F238E27FC236}">
              <a16:creationId xmlns:a16="http://schemas.microsoft.com/office/drawing/2014/main" id="{0A5DBEAA-2988-44EE-9C63-CC317E4732B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853450" y="35850"/>
          <a:ext cx="561600" cy="628725"/>
        </a:xfrm>
        <a:prstGeom prst="rect">
          <a:avLst/>
        </a:prstGeom>
      </xdr:spPr>
    </xdr:pic>
    <xdr:clientData/>
  </xdr:oneCellAnchor>
  <xdr:oneCellAnchor>
    <xdr:from>
      <xdr:col>6</xdr:col>
      <xdr:colOff>2325</xdr:colOff>
      <xdr:row>0</xdr:row>
      <xdr:rowOff>62025</xdr:rowOff>
    </xdr:from>
    <xdr:ext cx="561600" cy="628725"/>
    <xdr:pic>
      <xdr:nvPicPr>
        <xdr:cNvPr id="5" name="Picture 4">
          <a:extLst>
            <a:ext uri="{FF2B5EF4-FFF2-40B4-BE49-F238E27FC236}">
              <a16:creationId xmlns:a16="http://schemas.microsoft.com/office/drawing/2014/main" id="{A2640716-6951-4659-94ED-C7C9F82BD1B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69475" y="62025"/>
          <a:ext cx="561600" cy="628725"/>
        </a:xfrm>
        <a:prstGeom prst="rect">
          <a:avLst/>
        </a:prstGeom>
      </xdr:spPr>
    </xdr:pic>
    <xdr:clientData/>
  </xdr:oneCellAnchor>
  <xdr:oneCellAnchor>
    <xdr:from>
      <xdr:col>8</xdr:col>
      <xdr:colOff>542850</xdr:colOff>
      <xdr:row>0</xdr:row>
      <xdr:rowOff>50100</xdr:rowOff>
    </xdr:from>
    <xdr:ext cx="561600" cy="628725"/>
    <xdr:pic>
      <xdr:nvPicPr>
        <xdr:cNvPr id="6" name="Picture 5">
          <a:extLst>
            <a:ext uri="{FF2B5EF4-FFF2-40B4-BE49-F238E27FC236}">
              <a16:creationId xmlns:a16="http://schemas.microsoft.com/office/drawing/2014/main" id="{9743DF0E-13BF-4A82-844E-F20314BBB5F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514900" y="50100"/>
          <a:ext cx="561600" cy="628725"/>
        </a:xfrm>
        <a:prstGeom prst="rect">
          <a:avLst/>
        </a:prstGeom>
      </xdr:spPr>
    </xdr:pic>
    <xdr:clientData/>
  </xdr:oneCellAnchor>
  <xdr:oneCellAnchor>
    <xdr:from>
      <xdr:col>13</xdr:col>
      <xdr:colOff>7050</xdr:colOff>
      <xdr:row>0</xdr:row>
      <xdr:rowOff>38175</xdr:rowOff>
    </xdr:from>
    <xdr:ext cx="561600" cy="628725"/>
    <xdr:pic>
      <xdr:nvPicPr>
        <xdr:cNvPr id="7" name="Picture 6">
          <a:extLst>
            <a:ext uri="{FF2B5EF4-FFF2-40B4-BE49-F238E27FC236}">
              <a16:creationId xmlns:a16="http://schemas.microsoft.com/office/drawing/2014/main" id="{3B9917E7-4D55-4BFF-9899-EB22FD776D4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741350" y="38175"/>
          <a:ext cx="561600" cy="628725"/>
        </a:xfrm>
        <a:prstGeom prst="rect">
          <a:avLst/>
        </a:prstGeom>
      </xdr:spPr>
    </xdr:pic>
    <xdr:clientData/>
  </xdr:oneCellAnchor>
  <xdr:oneCellAnchor>
    <xdr:from>
      <xdr:col>16</xdr:col>
      <xdr:colOff>6975</xdr:colOff>
      <xdr:row>0</xdr:row>
      <xdr:rowOff>47625</xdr:rowOff>
    </xdr:from>
    <xdr:ext cx="561600" cy="628725"/>
    <xdr:pic>
      <xdr:nvPicPr>
        <xdr:cNvPr id="8" name="Picture 7">
          <a:extLst>
            <a:ext uri="{FF2B5EF4-FFF2-40B4-BE49-F238E27FC236}">
              <a16:creationId xmlns:a16="http://schemas.microsoft.com/office/drawing/2014/main" id="{4EFE21E3-7330-483D-9BBA-24F73D1C65B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398625" y="47625"/>
          <a:ext cx="561600" cy="628725"/>
        </a:xfrm>
        <a:prstGeom prst="rect">
          <a:avLst/>
        </a:prstGeom>
      </xdr:spPr>
    </xdr:pic>
    <xdr:clientData/>
  </xdr:oneCellAnchor>
  <xdr:oneCellAnchor>
    <xdr:from>
      <xdr:col>8</xdr:col>
      <xdr:colOff>23625</xdr:colOff>
      <xdr:row>0</xdr:row>
      <xdr:rowOff>45225</xdr:rowOff>
    </xdr:from>
    <xdr:ext cx="561600" cy="628725"/>
    <xdr:pic>
      <xdr:nvPicPr>
        <xdr:cNvPr id="9" name="Picture 8">
          <a:extLst>
            <a:ext uri="{FF2B5EF4-FFF2-40B4-BE49-F238E27FC236}">
              <a16:creationId xmlns:a16="http://schemas.microsoft.com/office/drawing/2014/main" id="{BFCCC18C-28D7-4D38-83A5-2C36DEBED2D9}"/>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995675" y="45225"/>
          <a:ext cx="561600" cy="628725"/>
        </a:xfrm>
        <a:prstGeom prst="rect">
          <a:avLst/>
        </a:prstGeom>
      </xdr:spPr>
    </xdr:pic>
    <xdr:clientData/>
  </xdr:oneCellAnchor>
  <xdr:oneCellAnchor>
    <xdr:from>
      <xdr:col>11</xdr:col>
      <xdr:colOff>542700</xdr:colOff>
      <xdr:row>0</xdr:row>
      <xdr:rowOff>28575</xdr:rowOff>
    </xdr:from>
    <xdr:ext cx="561600" cy="628725"/>
    <xdr:pic>
      <xdr:nvPicPr>
        <xdr:cNvPr id="10" name="Picture 9">
          <a:extLst>
            <a:ext uri="{FF2B5EF4-FFF2-40B4-BE49-F238E27FC236}">
              <a16:creationId xmlns:a16="http://schemas.microsoft.com/office/drawing/2014/main" id="{CB33A8D7-6C91-435E-85E8-0BE949FC382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172100" y="28575"/>
          <a:ext cx="561600" cy="628725"/>
        </a:xfrm>
        <a:prstGeom prst="rect">
          <a:avLst/>
        </a:prstGeom>
      </xdr:spPr>
    </xdr:pic>
    <xdr:clientData/>
  </xdr:oneCellAnchor>
  <xdr:oneCellAnchor>
    <xdr:from>
      <xdr:col>17</xdr:col>
      <xdr:colOff>16425</xdr:colOff>
      <xdr:row>0</xdr:row>
      <xdr:rowOff>57075</xdr:rowOff>
    </xdr:from>
    <xdr:ext cx="561600" cy="628725"/>
    <xdr:pic>
      <xdr:nvPicPr>
        <xdr:cNvPr id="11" name="Picture 10">
          <a:extLst>
            <a:ext uri="{FF2B5EF4-FFF2-40B4-BE49-F238E27FC236}">
              <a16:creationId xmlns:a16="http://schemas.microsoft.com/office/drawing/2014/main" id="{72CE8567-F0DF-485D-8046-8196F7DA5638}"/>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960525" y="57075"/>
          <a:ext cx="561600" cy="628725"/>
        </a:xfrm>
        <a:prstGeom prst="rect">
          <a:avLst/>
        </a:prstGeom>
      </xdr:spPr>
    </xdr:pic>
    <xdr:clientData/>
  </xdr:oneCellAnchor>
  <xdr:oneCellAnchor>
    <xdr:from>
      <xdr:col>14</xdr:col>
      <xdr:colOff>33225</xdr:colOff>
      <xdr:row>0</xdr:row>
      <xdr:rowOff>45300</xdr:rowOff>
    </xdr:from>
    <xdr:ext cx="561600" cy="628725"/>
    <xdr:pic>
      <xdr:nvPicPr>
        <xdr:cNvPr id="12" name="Picture 11">
          <a:extLst>
            <a:ext uri="{FF2B5EF4-FFF2-40B4-BE49-F238E27FC236}">
              <a16:creationId xmlns:a16="http://schemas.microsoft.com/office/drawing/2014/main" id="{FF20AA81-3C13-44C2-94FE-41C194A64D1B}"/>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319975" y="45300"/>
          <a:ext cx="561600" cy="628725"/>
        </a:xfrm>
        <a:prstGeom prst="rect">
          <a:avLst/>
        </a:prstGeom>
      </xdr:spPr>
    </xdr:pic>
    <xdr:clientData/>
  </xdr:oneCellAnchor>
  <xdr:oneCellAnchor>
    <xdr:from>
      <xdr:col>10</xdr:col>
      <xdr:colOff>545175</xdr:colOff>
      <xdr:row>0</xdr:row>
      <xdr:rowOff>42900</xdr:rowOff>
    </xdr:from>
    <xdr:ext cx="561600" cy="628725"/>
    <xdr:pic>
      <xdr:nvPicPr>
        <xdr:cNvPr id="13" name="Picture 12">
          <a:extLst>
            <a:ext uri="{FF2B5EF4-FFF2-40B4-BE49-F238E27FC236}">
              <a16:creationId xmlns:a16="http://schemas.microsoft.com/office/drawing/2014/main" id="{80989C03-84C2-429A-A8C1-6E2EBB3827EF}"/>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622125" y="42900"/>
          <a:ext cx="561600" cy="628725"/>
        </a:xfrm>
        <a:prstGeom prst="rect">
          <a:avLst/>
        </a:prstGeom>
      </xdr:spPr>
    </xdr:pic>
    <xdr:clientData/>
  </xdr:oneCellAnchor>
  <xdr:oneCellAnchor>
    <xdr:from>
      <xdr:col>6</xdr:col>
      <xdr:colOff>542775</xdr:colOff>
      <xdr:row>0</xdr:row>
      <xdr:rowOff>78600</xdr:rowOff>
    </xdr:from>
    <xdr:ext cx="561600" cy="628725"/>
    <xdr:pic>
      <xdr:nvPicPr>
        <xdr:cNvPr id="14" name="Picture 13">
          <a:extLst>
            <a:ext uri="{FF2B5EF4-FFF2-40B4-BE49-F238E27FC236}">
              <a16:creationId xmlns:a16="http://schemas.microsoft.com/office/drawing/2014/main" id="{605084FF-236F-4252-A275-0A0A35ED9F47}"/>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409925" y="78600"/>
          <a:ext cx="561600" cy="628725"/>
        </a:xfrm>
        <a:prstGeom prst="rect">
          <a:avLst/>
        </a:prstGeom>
      </xdr:spPr>
    </xdr:pic>
    <xdr:clientData/>
  </xdr:oneCellAnchor>
  <xdr:oneCellAnchor>
    <xdr:from>
      <xdr:col>9</xdr:col>
      <xdr:colOff>545100</xdr:colOff>
      <xdr:row>0</xdr:row>
      <xdr:rowOff>71400</xdr:rowOff>
    </xdr:from>
    <xdr:ext cx="561600" cy="628725"/>
    <xdr:pic>
      <xdr:nvPicPr>
        <xdr:cNvPr id="15" name="Picture 14">
          <a:extLst>
            <a:ext uri="{FF2B5EF4-FFF2-40B4-BE49-F238E27FC236}">
              <a16:creationId xmlns:a16="http://schemas.microsoft.com/office/drawing/2014/main" id="{A20CE234-4AD6-48E9-8FA1-29C2B2C7DD3C}"/>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069600" y="71400"/>
          <a:ext cx="561600" cy="62872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4</xdr:col>
      <xdr:colOff>152400</xdr:colOff>
      <xdr:row>0</xdr:row>
      <xdr:rowOff>76200</xdr:rowOff>
    </xdr:from>
    <xdr:to>
      <xdr:col>5</xdr:col>
      <xdr:colOff>2143780</xdr:colOff>
      <xdr:row>0</xdr:row>
      <xdr:rowOff>714464</xdr:rowOff>
    </xdr:to>
    <xdr:pic>
      <xdr:nvPicPr>
        <xdr:cNvPr id="4" name="Afbeelding 3">
          <a:extLst>
            <a:ext uri="{FF2B5EF4-FFF2-40B4-BE49-F238E27FC236}">
              <a16:creationId xmlns:a16="http://schemas.microsoft.com/office/drawing/2014/main" id="{EEAD6BAC-E7D4-BFE6-B8E6-D3B3BB98E1E9}"/>
            </a:ext>
          </a:extLst>
        </xdr:cNvPr>
        <xdr:cNvPicPr>
          <a:picLocks noChangeAspect="1"/>
        </xdr:cNvPicPr>
      </xdr:nvPicPr>
      <xdr:blipFill>
        <a:blip xmlns:r="http://schemas.openxmlformats.org/officeDocument/2006/relationships" r:embed="rId1"/>
        <a:stretch>
          <a:fillRect/>
        </a:stretch>
      </xdr:blipFill>
      <xdr:spPr>
        <a:xfrm>
          <a:off x="9210675" y="76200"/>
          <a:ext cx="4696480" cy="638264"/>
        </a:xfrm>
        <a:prstGeom prst="rect">
          <a:avLst/>
        </a:prstGeom>
      </xdr:spPr>
    </xdr:pic>
    <xdr:clientData/>
  </xdr:twoCellAnchor>
  <xdr:twoCellAnchor editAs="oneCell">
    <xdr:from>
      <xdr:col>0</xdr:col>
      <xdr:colOff>200025</xdr:colOff>
      <xdr:row>0</xdr:row>
      <xdr:rowOff>0</xdr:rowOff>
    </xdr:from>
    <xdr:to>
      <xdr:col>0</xdr:col>
      <xdr:colOff>1244025</xdr:colOff>
      <xdr:row>1</xdr:row>
      <xdr:rowOff>291525</xdr:rowOff>
    </xdr:to>
    <xdr:pic>
      <xdr:nvPicPr>
        <xdr:cNvPr id="3" name="Afbeelding 2">
          <a:extLst>
            <a:ext uri="{FF2B5EF4-FFF2-40B4-BE49-F238E27FC236}">
              <a16:creationId xmlns:a16="http://schemas.microsoft.com/office/drawing/2014/main" id="{11BBCEDF-4A32-4789-84C1-E98BA07177D5}"/>
            </a:ext>
          </a:extLst>
        </xdr:cNvPr>
        <xdr:cNvPicPr>
          <a:picLocks noChangeAspect="1"/>
        </xdr:cNvPicPr>
      </xdr:nvPicPr>
      <xdr:blipFill>
        <a:blip xmlns:r="http://schemas.openxmlformats.org/officeDocument/2006/relationships" r:embed="rId2"/>
        <a:stretch>
          <a:fillRect/>
        </a:stretch>
      </xdr:blipFill>
      <xdr:spPr>
        <a:xfrm>
          <a:off x="200025" y="0"/>
          <a:ext cx="1044000" cy="1044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5</xdr:col>
      <xdr:colOff>0</xdr:colOff>
      <xdr:row>0</xdr:row>
      <xdr:rowOff>50175</xdr:rowOff>
    </xdr:from>
    <xdr:ext cx="561600" cy="628725"/>
    <xdr:pic>
      <xdr:nvPicPr>
        <xdr:cNvPr id="2" name="Picture 1">
          <a:extLst>
            <a:ext uri="{FF2B5EF4-FFF2-40B4-BE49-F238E27FC236}">
              <a16:creationId xmlns:a16="http://schemas.microsoft.com/office/drawing/2014/main" id="{F8610018-2114-45BE-A3C0-4F5A6A768C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95650" y="50175"/>
          <a:ext cx="561600" cy="628725"/>
        </a:xfrm>
        <a:prstGeom prst="rect">
          <a:avLst/>
        </a:prstGeom>
      </xdr:spPr>
    </xdr:pic>
    <xdr:clientData/>
  </xdr:oneCellAnchor>
  <xdr:oneCellAnchor>
    <xdr:from>
      <xdr:col>4</xdr:col>
      <xdr:colOff>9525</xdr:colOff>
      <xdr:row>0</xdr:row>
      <xdr:rowOff>66825</xdr:rowOff>
    </xdr:from>
    <xdr:ext cx="561600" cy="628725"/>
    <xdr:pic>
      <xdr:nvPicPr>
        <xdr:cNvPr id="3" name="Picture 2">
          <a:extLst>
            <a:ext uri="{FF2B5EF4-FFF2-40B4-BE49-F238E27FC236}">
              <a16:creationId xmlns:a16="http://schemas.microsoft.com/office/drawing/2014/main" id="{B4447CA6-CE43-42AA-9423-C349FE1C6CA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71775" y="66825"/>
          <a:ext cx="561600" cy="628725"/>
        </a:xfrm>
        <a:prstGeom prst="rect">
          <a:avLst/>
        </a:prstGeom>
      </xdr:spPr>
    </xdr:pic>
    <xdr:clientData/>
  </xdr:oneCellAnchor>
  <xdr:oneCellAnchor>
    <xdr:from>
      <xdr:col>15</xdr:col>
      <xdr:colOff>14250</xdr:colOff>
      <xdr:row>0</xdr:row>
      <xdr:rowOff>35850</xdr:rowOff>
    </xdr:from>
    <xdr:ext cx="561600" cy="628725"/>
    <xdr:pic>
      <xdr:nvPicPr>
        <xdr:cNvPr id="4" name="Picture 3">
          <a:extLst>
            <a:ext uri="{FF2B5EF4-FFF2-40B4-BE49-F238E27FC236}">
              <a16:creationId xmlns:a16="http://schemas.microsoft.com/office/drawing/2014/main" id="{E971DF67-D14C-4EC2-A8DD-C32A9ECFCB9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834400" y="35850"/>
          <a:ext cx="561600" cy="628725"/>
        </a:xfrm>
        <a:prstGeom prst="rect">
          <a:avLst/>
        </a:prstGeom>
      </xdr:spPr>
    </xdr:pic>
    <xdr:clientData/>
  </xdr:oneCellAnchor>
  <xdr:oneCellAnchor>
    <xdr:from>
      <xdr:col>6</xdr:col>
      <xdr:colOff>2325</xdr:colOff>
      <xdr:row>0</xdr:row>
      <xdr:rowOff>62025</xdr:rowOff>
    </xdr:from>
    <xdr:ext cx="561600" cy="628725"/>
    <xdr:pic>
      <xdr:nvPicPr>
        <xdr:cNvPr id="5" name="Picture 4">
          <a:extLst>
            <a:ext uri="{FF2B5EF4-FFF2-40B4-BE49-F238E27FC236}">
              <a16:creationId xmlns:a16="http://schemas.microsoft.com/office/drawing/2014/main" id="{4083552C-99F6-4416-8D1E-B0F4967091B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50425" y="62025"/>
          <a:ext cx="561600" cy="628725"/>
        </a:xfrm>
        <a:prstGeom prst="rect">
          <a:avLst/>
        </a:prstGeom>
      </xdr:spPr>
    </xdr:pic>
    <xdr:clientData/>
  </xdr:oneCellAnchor>
  <xdr:oneCellAnchor>
    <xdr:from>
      <xdr:col>8</xdr:col>
      <xdr:colOff>542850</xdr:colOff>
      <xdr:row>0</xdr:row>
      <xdr:rowOff>50100</xdr:rowOff>
    </xdr:from>
    <xdr:ext cx="561600" cy="628725"/>
    <xdr:pic>
      <xdr:nvPicPr>
        <xdr:cNvPr id="6" name="Picture 5">
          <a:extLst>
            <a:ext uri="{FF2B5EF4-FFF2-40B4-BE49-F238E27FC236}">
              <a16:creationId xmlns:a16="http://schemas.microsoft.com/office/drawing/2014/main" id="{C7E127A0-B9DF-4FDB-8FDA-0E49CBCD637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495850" y="50100"/>
          <a:ext cx="561600" cy="628725"/>
        </a:xfrm>
        <a:prstGeom prst="rect">
          <a:avLst/>
        </a:prstGeom>
      </xdr:spPr>
    </xdr:pic>
    <xdr:clientData/>
  </xdr:oneCellAnchor>
  <xdr:oneCellAnchor>
    <xdr:from>
      <xdr:col>13</xdr:col>
      <xdr:colOff>7050</xdr:colOff>
      <xdr:row>0</xdr:row>
      <xdr:rowOff>38175</xdr:rowOff>
    </xdr:from>
    <xdr:ext cx="561600" cy="628725"/>
    <xdr:pic>
      <xdr:nvPicPr>
        <xdr:cNvPr id="7" name="Picture 6">
          <a:extLst>
            <a:ext uri="{FF2B5EF4-FFF2-40B4-BE49-F238E27FC236}">
              <a16:creationId xmlns:a16="http://schemas.microsoft.com/office/drawing/2014/main" id="{487DCD69-7F26-4476-BF88-4C46FE1EDFD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722300" y="38175"/>
          <a:ext cx="561600" cy="628725"/>
        </a:xfrm>
        <a:prstGeom prst="rect">
          <a:avLst/>
        </a:prstGeom>
      </xdr:spPr>
    </xdr:pic>
    <xdr:clientData/>
  </xdr:oneCellAnchor>
  <xdr:oneCellAnchor>
    <xdr:from>
      <xdr:col>16</xdr:col>
      <xdr:colOff>6975</xdr:colOff>
      <xdr:row>0</xdr:row>
      <xdr:rowOff>47625</xdr:rowOff>
    </xdr:from>
    <xdr:ext cx="561600" cy="628725"/>
    <xdr:pic>
      <xdr:nvPicPr>
        <xdr:cNvPr id="8" name="Picture 7">
          <a:extLst>
            <a:ext uri="{FF2B5EF4-FFF2-40B4-BE49-F238E27FC236}">
              <a16:creationId xmlns:a16="http://schemas.microsoft.com/office/drawing/2014/main" id="{09969599-A178-42BA-B11F-E741F82F171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379575" y="47625"/>
          <a:ext cx="561600" cy="628725"/>
        </a:xfrm>
        <a:prstGeom prst="rect">
          <a:avLst/>
        </a:prstGeom>
      </xdr:spPr>
    </xdr:pic>
    <xdr:clientData/>
  </xdr:oneCellAnchor>
  <xdr:oneCellAnchor>
    <xdr:from>
      <xdr:col>8</xdr:col>
      <xdr:colOff>23625</xdr:colOff>
      <xdr:row>0</xdr:row>
      <xdr:rowOff>45225</xdr:rowOff>
    </xdr:from>
    <xdr:ext cx="561600" cy="628725"/>
    <xdr:pic>
      <xdr:nvPicPr>
        <xdr:cNvPr id="9" name="Picture 8">
          <a:extLst>
            <a:ext uri="{FF2B5EF4-FFF2-40B4-BE49-F238E27FC236}">
              <a16:creationId xmlns:a16="http://schemas.microsoft.com/office/drawing/2014/main" id="{2FCE59AD-E155-4BA2-B557-FA932C2B428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976625" y="45225"/>
          <a:ext cx="561600" cy="628725"/>
        </a:xfrm>
        <a:prstGeom prst="rect">
          <a:avLst/>
        </a:prstGeom>
      </xdr:spPr>
    </xdr:pic>
    <xdr:clientData/>
  </xdr:oneCellAnchor>
  <xdr:oneCellAnchor>
    <xdr:from>
      <xdr:col>11</xdr:col>
      <xdr:colOff>542700</xdr:colOff>
      <xdr:row>0</xdr:row>
      <xdr:rowOff>28575</xdr:rowOff>
    </xdr:from>
    <xdr:ext cx="561600" cy="628725"/>
    <xdr:pic>
      <xdr:nvPicPr>
        <xdr:cNvPr id="10" name="Picture 9">
          <a:extLst>
            <a:ext uri="{FF2B5EF4-FFF2-40B4-BE49-F238E27FC236}">
              <a16:creationId xmlns:a16="http://schemas.microsoft.com/office/drawing/2014/main" id="{CD1F9D06-4766-4BCF-B436-F28A2BA54B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153050" y="28575"/>
          <a:ext cx="561600" cy="628725"/>
        </a:xfrm>
        <a:prstGeom prst="rect">
          <a:avLst/>
        </a:prstGeom>
      </xdr:spPr>
    </xdr:pic>
    <xdr:clientData/>
  </xdr:oneCellAnchor>
  <xdr:oneCellAnchor>
    <xdr:from>
      <xdr:col>17</xdr:col>
      <xdr:colOff>16425</xdr:colOff>
      <xdr:row>0</xdr:row>
      <xdr:rowOff>57075</xdr:rowOff>
    </xdr:from>
    <xdr:ext cx="561600" cy="628725"/>
    <xdr:pic>
      <xdr:nvPicPr>
        <xdr:cNvPr id="11" name="Picture 10">
          <a:extLst>
            <a:ext uri="{FF2B5EF4-FFF2-40B4-BE49-F238E27FC236}">
              <a16:creationId xmlns:a16="http://schemas.microsoft.com/office/drawing/2014/main" id="{7B0F6A95-4815-4D38-8133-ECD3158DE45D}"/>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941475" y="57075"/>
          <a:ext cx="561600" cy="628725"/>
        </a:xfrm>
        <a:prstGeom prst="rect">
          <a:avLst/>
        </a:prstGeom>
      </xdr:spPr>
    </xdr:pic>
    <xdr:clientData/>
  </xdr:oneCellAnchor>
  <xdr:oneCellAnchor>
    <xdr:from>
      <xdr:col>14</xdr:col>
      <xdr:colOff>33225</xdr:colOff>
      <xdr:row>0</xdr:row>
      <xdr:rowOff>45300</xdr:rowOff>
    </xdr:from>
    <xdr:ext cx="561600" cy="628725"/>
    <xdr:pic>
      <xdr:nvPicPr>
        <xdr:cNvPr id="12" name="Picture 11">
          <a:extLst>
            <a:ext uri="{FF2B5EF4-FFF2-40B4-BE49-F238E27FC236}">
              <a16:creationId xmlns:a16="http://schemas.microsoft.com/office/drawing/2014/main" id="{21D65AF2-9F5C-42C4-ABF3-D508C28EE30C}"/>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300925" y="45300"/>
          <a:ext cx="561600" cy="628725"/>
        </a:xfrm>
        <a:prstGeom prst="rect">
          <a:avLst/>
        </a:prstGeom>
      </xdr:spPr>
    </xdr:pic>
    <xdr:clientData/>
  </xdr:oneCellAnchor>
  <xdr:oneCellAnchor>
    <xdr:from>
      <xdr:col>10</xdr:col>
      <xdr:colOff>545175</xdr:colOff>
      <xdr:row>0</xdr:row>
      <xdr:rowOff>42900</xdr:rowOff>
    </xdr:from>
    <xdr:ext cx="561600" cy="628725"/>
    <xdr:pic>
      <xdr:nvPicPr>
        <xdr:cNvPr id="13" name="Picture 12">
          <a:extLst>
            <a:ext uri="{FF2B5EF4-FFF2-40B4-BE49-F238E27FC236}">
              <a16:creationId xmlns:a16="http://schemas.microsoft.com/office/drawing/2014/main" id="{EFD8E738-E461-4005-8802-1795E402452D}"/>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603075" y="42900"/>
          <a:ext cx="561600" cy="628725"/>
        </a:xfrm>
        <a:prstGeom prst="rect">
          <a:avLst/>
        </a:prstGeom>
      </xdr:spPr>
    </xdr:pic>
    <xdr:clientData/>
  </xdr:oneCellAnchor>
  <xdr:oneCellAnchor>
    <xdr:from>
      <xdr:col>6</xdr:col>
      <xdr:colOff>542775</xdr:colOff>
      <xdr:row>0</xdr:row>
      <xdr:rowOff>78600</xdr:rowOff>
    </xdr:from>
    <xdr:ext cx="561600" cy="628725"/>
    <xdr:pic>
      <xdr:nvPicPr>
        <xdr:cNvPr id="14" name="Picture 13">
          <a:extLst>
            <a:ext uri="{FF2B5EF4-FFF2-40B4-BE49-F238E27FC236}">
              <a16:creationId xmlns:a16="http://schemas.microsoft.com/office/drawing/2014/main" id="{FF50A89A-24BA-49F0-AF8A-01A9144415C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390875" y="78600"/>
          <a:ext cx="561600" cy="628725"/>
        </a:xfrm>
        <a:prstGeom prst="rect">
          <a:avLst/>
        </a:prstGeom>
      </xdr:spPr>
    </xdr:pic>
    <xdr:clientData/>
  </xdr:oneCellAnchor>
  <xdr:oneCellAnchor>
    <xdr:from>
      <xdr:col>9</xdr:col>
      <xdr:colOff>545100</xdr:colOff>
      <xdr:row>0</xdr:row>
      <xdr:rowOff>71400</xdr:rowOff>
    </xdr:from>
    <xdr:ext cx="561600" cy="628725"/>
    <xdr:pic>
      <xdr:nvPicPr>
        <xdr:cNvPr id="15" name="Picture 14">
          <a:extLst>
            <a:ext uri="{FF2B5EF4-FFF2-40B4-BE49-F238E27FC236}">
              <a16:creationId xmlns:a16="http://schemas.microsoft.com/office/drawing/2014/main" id="{8521D440-6705-4775-A977-38CF97542D2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050550" y="71400"/>
          <a:ext cx="561600" cy="62872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1304925</xdr:colOff>
      <xdr:row>0</xdr:row>
      <xdr:rowOff>257175</xdr:rowOff>
    </xdr:from>
    <xdr:to>
      <xdr:col>2</xdr:col>
      <xdr:colOff>958275</xdr:colOff>
      <xdr:row>0</xdr:row>
      <xdr:rowOff>1301175</xdr:rowOff>
    </xdr:to>
    <xdr:pic>
      <xdr:nvPicPr>
        <xdr:cNvPr id="3" name="Afbeelding 2">
          <a:extLst>
            <a:ext uri="{FF2B5EF4-FFF2-40B4-BE49-F238E27FC236}">
              <a16:creationId xmlns:a16="http://schemas.microsoft.com/office/drawing/2014/main" id="{6B2FB632-7A88-4512-847E-DDECC69CC497}"/>
            </a:ext>
          </a:extLst>
        </xdr:cNvPr>
        <xdr:cNvPicPr>
          <a:picLocks noChangeAspect="1"/>
        </xdr:cNvPicPr>
      </xdr:nvPicPr>
      <xdr:blipFill>
        <a:blip xmlns:r="http://schemas.openxmlformats.org/officeDocument/2006/relationships" r:embed="rId1"/>
        <a:stretch>
          <a:fillRect/>
        </a:stretch>
      </xdr:blipFill>
      <xdr:spPr>
        <a:xfrm>
          <a:off x="1304925" y="257175"/>
          <a:ext cx="1044000" cy="1044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5</xdr:col>
      <xdr:colOff>0</xdr:colOff>
      <xdr:row>0</xdr:row>
      <xdr:rowOff>50175</xdr:rowOff>
    </xdr:from>
    <xdr:ext cx="561600" cy="628725"/>
    <xdr:pic>
      <xdr:nvPicPr>
        <xdr:cNvPr id="2" name="Picture 1">
          <a:extLst>
            <a:ext uri="{FF2B5EF4-FFF2-40B4-BE49-F238E27FC236}">
              <a16:creationId xmlns:a16="http://schemas.microsoft.com/office/drawing/2014/main" id="{9BB5CF5B-6158-44EB-AACB-F54C6DF067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95650" y="50175"/>
          <a:ext cx="561600" cy="628725"/>
        </a:xfrm>
        <a:prstGeom prst="rect">
          <a:avLst/>
        </a:prstGeom>
      </xdr:spPr>
    </xdr:pic>
    <xdr:clientData/>
  </xdr:oneCellAnchor>
  <xdr:oneCellAnchor>
    <xdr:from>
      <xdr:col>4</xdr:col>
      <xdr:colOff>9525</xdr:colOff>
      <xdr:row>0</xdr:row>
      <xdr:rowOff>66825</xdr:rowOff>
    </xdr:from>
    <xdr:ext cx="561600" cy="628725"/>
    <xdr:pic>
      <xdr:nvPicPr>
        <xdr:cNvPr id="3" name="Picture 2">
          <a:extLst>
            <a:ext uri="{FF2B5EF4-FFF2-40B4-BE49-F238E27FC236}">
              <a16:creationId xmlns:a16="http://schemas.microsoft.com/office/drawing/2014/main" id="{3A6A35CD-E5EF-4BC8-9975-636E48CB63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71775" y="66825"/>
          <a:ext cx="561600" cy="628725"/>
        </a:xfrm>
        <a:prstGeom prst="rect">
          <a:avLst/>
        </a:prstGeom>
      </xdr:spPr>
    </xdr:pic>
    <xdr:clientData/>
  </xdr:oneCellAnchor>
  <xdr:oneCellAnchor>
    <xdr:from>
      <xdr:col>15</xdr:col>
      <xdr:colOff>14250</xdr:colOff>
      <xdr:row>0</xdr:row>
      <xdr:rowOff>35850</xdr:rowOff>
    </xdr:from>
    <xdr:ext cx="561600" cy="628725"/>
    <xdr:pic>
      <xdr:nvPicPr>
        <xdr:cNvPr id="4" name="Picture 3">
          <a:extLst>
            <a:ext uri="{FF2B5EF4-FFF2-40B4-BE49-F238E27FC236}">
              <a16:creationId xmlns:a16="http://schemas.microsoft.com/office/drawing/2014/main" id="{46E39A4A-FB4E-4F06-88A5-B28227C817A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834400" y="35850"/>
          <a:ext cx="561600" cy="628725"/>
        </a:xfrm>
        <a:prstGeom prst="rect">
          <a:avLst/>
        </a:prstGeom>
      </xdr:spPr>
    </xdr:pic>
    <xdr:clientData/>
  </xdr:oneCellAnchor>
  <xdr:oneCellAnchor>
    <xdr:from>
      <xdr:col>6</xdr:col>
      <xdr:colOff>2325</xdr:colOff>
      <xdr:row>0</xdr:row>
      <xdr:rowOff>62025</xdr:rowOff>
    </xdr:from>
    <xdr:ext cx="561600" cy="628725"/>
    <xdr:pic>
      <xdr:nvPicPr>
        <xdr:cNvPr id="5" name="Picture 4">
          <a:extLst>
            <a:ext uri="{FF2B5EF4-FFF2-40B4-BE49-F238E27FC236}">
              <a16:creationId xmlns:a16="http://schemas.microsoft.com/office/drawing/2014/main" id="{F3FCB64A-44A7-49C1-9070-7FD839AB6A1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50425" y="62025"/>
          <a:ext cx="561600" cy="628725"/>
        </a:xfrm>
        <a:prstGeom prst="rect">
          <a:avLst/>
        </a:prstGeom>
      </xdr:spPr>
    </xdr:pic>
    <xdr:clientData/>
  </xdr:oneCellAnchor>
  <xdr:oneCellAnchor>
    <xdr:from>
      <xdr:col>8</xdr:col>
      <xdr:colOff>542850</xdr:colOff>
      <xdr:row>0</xdr:row>
      <xdr:rowOff>50100</xdr:rowOff>
    </xdr:from>
    <xdr:ext cx="561600" cy="628725"/>
    <xdr:pic>
      <xdr:nvPicPr>
        <xdr:cNvPr id="6" name="Picture 5">
          <a:extLst>
            <a:ext uri="{FF2B5EF4-FFF2-40B4-BE49-F238E27FC236}">
              <a16:creationId xmlns:a16="http://schemas.microsoft.com/office/drawing/2014/main" id="{B8D73941-C11D-4038-98F4-82CC9CF0050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495850" y="50100"/>
          <a:ext cx="561600" cy="628725"/>
        </a:xfrm>
        <a:prstGeom prst="rect">
          <a:avLst/>
        </a:prstGeom>
      </xdr:spPr>
    </xdr:pic>
    <xdr:clientData/>
  </xdr:oneCellAnchor>
  <xdr:oneCellAnchor>
    <xdr:from>
      <xdr:col>13</xdr:col>
      <xdr:colOff>7050</xdr:colOff>
      <xdr:row>0</xdr:row>
      <xdr:rowOff>38175</xdr:rowOff>
    </xdr:from>
    <xdr:ext cx="561600" cy="628725"/>
    <xdr:pic>
      <xdr:nvPicPr>
        <xdr:cNvPr id="7" name="Picture 6">
          <a:extLst>
            <a:ext uri="{FF2B5EF4-FFF2-40B4-BE49-F238E27FC236}">
              <a16:creationId xmlns:a16="http://schemas.microsoft.com/office/drawing/2014/main" id="{D5386F7D-D843-414A-9111-1F338A524F3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722300" y="38175"/>
          <a:ext cx="561600" cy="628725"/>
        </a:xfrm>
        <a:prstGeom prst="rect">
          <a:avLst/>
        </a:prstGeom>
      </xdr:spPr>
    </xdr:pic>
    <xdr:clientData/>
  </xdr:oneCellAnchor>
  <xdr:oneCellAnchor>
    <xdr:from>
      <xdr:col>16</xdr:col>
      <xdr:colOff>6975</xdr:colOff>
      <xdr:row>0</xdr:row>
      <xdr:rowOff>47625</xdr:rowOff>
    </xdr:from>
    <xdr:ext cx="561600" cy="628725"/>
    <xdr:pic>
      <xdr:nvPicPr>
        <xdr:cNvPr id="8" name="Picture 7">
          <a:extLst>
            <a:ext uri="{FF2B5EF4-FFF2-40B4-BE49-F238E27FC236}">
              <a16:creationId xmlns:a16="http://schemas.microsoft.com/office/drawing/2014/main" id="{275D5B6E-E614-4FE3-91BD-A510A937868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379575" y="47625"/>
          <a:ext cx="561600" cy="628725"/>
        </a:xfrm>
        <a:prstGeom prst="rect">
          <a:avLst/>
        </a:prstGeom>
      </xdr:spPr>
    </xdr:pic>
    <xdr:clientData/>
  </xdr:oneCellAnchor>
  <xdr:oneCellAnchor>
    <xdr:from>
      <xdr:col>8</xdr:col>
      <xdr:colOff>23625</xdr:colOff>
      <xdr:row>0</xdr:row>
      <xdr:rowOff>45225</xdr:rowOff>
    </xdr:from>
    <xdr:ext cx="561600" cy="628725"/>
    <xdr:pic>
      <xdr:nvPicPr>
        <xdr:cNvPr id="9" name="Picture 8">
          <a:extLst>
            <a:ext uri="{FF2B5EF4-FFF2-40B4-BE49-F238E27FC236}">
              <a16:creationId xmlns:a16="http://schemas.microsoft.com/office/drawing/2014/main" id="{4A90D471-3B09-4BA3-B3D1-2D617DEDAD7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976625" y="45225"/>
          <a:ext cx="561600" cy="628725"/>
        </a:xfrm>
        <a:prstGeom prst="rect">
          <a:avLst/>
        </a:prstGeom>
      </xdr:spPr>
    </xdr:pic>
    <xdr:clientData/>
  </xdr:oneCellAnchor>
  <xdr:oneCellAnchor>
    <xdr:from>
      <xdr:col>11</xdr:col>
      <xdr:colOff>542700</xdr:colOff>
      <xdr:row>0</xdr:row>
      <xdr:rowOff>28575</xdr:rowOff>
    </xdr:from>
    <xdr:ext cx="561600" cy="628725"/>
    <xdr:pic>
      <xdr:nvPicPr>
        <xdr:cNvPr id="10" name="Picture 9">
          <a:extLst>
            <a:ext uri="{FF2B5EF4-FFF2-40B4-BE49-F238E27FC236}">
              <a16:creationId xmlns:a16="http://schemas.microsoft.com/office/drawing/2014/main" id="{50AD16EC-B9AB-4784-A8E9-C3D39083A3E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153050" y="28575"/>
          <a:ext cx="561600" cy="628725"/>
        </a:xfrm>
        <a:prstGeom prst="rect">
          <a:avLst/>
        </a:prstGeom>
      </xdr:spPr>
    </xdr:pic>
    <xdr:clientData/>
  </xdr:oneCellAnchor>
  <xdr:oneCellAnchor>
    <xdr:from>
      <xdr:col>17</xdr:col>
      <xdr:colOff>16425</xdr:colOff>
      <xdr:row>0</xdr:row>
      <xdr:rowOff>57075</xdr:rowOff>
    </xdr:from>
    <xdr:ext cx="561600" cy="628725"/>
    <xdr:pic>
      <xdr:nvPicPr>
        <xdr:cNvPr id="11" name="Picture 10">
          <a:extLst>
            <a:ext uri="{FF2B5EF4-FFF2-40B4-BE49-F238E27FC236}">
              <a16:creationId xmlns:a16="http://schemas.microsoft.com/office/drawing/2014/main" id="{33934233-316E-4CE9-9F62-2AA06BE4856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941475" y="57075"/>
          <a:ext cx="561600" cy="628725"/>
        </a:xfrm>
        <a:prstGeom prst="rect">
          <a:avLst/>
        </a:prstGeom>
      </xdr:spPr>
    </xdr:pic>
    <xdr:clientData/>
  </xdr:oneCellAnchor>
  <xdr:oneCellAnchor>
    <xdr:from>
      <xdr:col>14</xdr:col>
      <xdr:colOff>33225</xdr:colOff>
      <xdr:row>0</xdr:row>
      <xdr:rowOff>45300</xdr:rowOff>
    </xdr:from>
    <xdr:ext cx="561600" cy="628725"/>
    <xdr:pic>
      <xdr:nvPicPr>
        <xdr:cNvPr id="12" name="Picture 11">
          <a:extLst>
            <a:ext uri="{FF2B5EF4-FFF2-40B4-BE49-F238E27FC236}">
              <a16:creationId xmlns:a16="http://schemas.microsoft.com/office/drawing/2014/main" id="{52042B2F-CBE1-4214-BBCA-6E3AFF32602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300925" y="45300"/>
          <a:ext cx="561600" cy="628725"/>
        </a:xfrm>
        <a:prstGeom prst="rect">
          <a:avLst/>
        </a:prstGeom>
      </xdr:spPr>
    </xdr:pic>
    <xdr:clientData/>
  </xdr:oneCellAnchor>
  <xdr:oneCellAnchor>
    <xdr:from>
      <xdr:col>10</xdr:col>
      <xdr:colOff>545175</xdr:colOff>
      <xdr:row>0</xdr:row>
      <xdr:rowOff>42900</xdr:rowOff>
    </xdr:from>
    <xdr:ext cx="561600" cy="628725"/>
    <xdr:pic>
      <xdr:nvPicPr>
        <xdr:cNvPr id="13" name="Picture 12">
          <a:extLst>
            <a:ext uri="{FF2B5EF4-FFF2-40B4-BE49-F238E27FC236}">
              <a16:creationId xmlns:a16="http://schemas.microsoft.com/office/drawing/2014/main" id="{1D43B16D-A244-4270-8DB2-ECB0321DBAEE}"/>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603075" y="42900"/>
          <a:ext cx="561600" cy="628725"/>
        </a:xfrm>
        <a:prstGeom prst="rect">
          <a:avLst/>
        </a:prstGeom>
      </xdr:spPr>
    </xdr:pic>
    <xdr:clientData/>
  </xdr:oneCellAnchor>
  <xdr:oneCellAnchor>
    <xdr:from>
      <xdr:col>6</xdr:col>
      <xdr:colOff>542775</xdr:colOff>
      <xdr:row>0</xdr:row>
      <xdr:rowOff>78600</xdr:rowOff>
    </xdr:from>
    <xdr:ext cx="561600" cy="628725"/>
    <xdr:pic>
      <xdr:nvPicPr>
        <xdr:cNvPr id="14" name="Picture 13">
          <a:extLst>
            <a:ext uri="{FF2B5EF4-FFF2-40B4-BE49-F238E27FC236}">
              <a16:creationId xmlns:a16="http://schemas.microsoft.com/office/drawing/2014/main" id="{78543E9C-6EA1-4ED8-998F-1E9E234438E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390875" y="78600"/>
          <a:ext cx="561600" cy="628725"/>
        </a:xfrm>
        <a:prstGeom prst="rect">
          <a:avLst/>
        </a:prstGeom>
      </xdr:spPr>
    </xdr:pic>
    <xdr:clientData/>
  </xdr:oneCellAnchor>
  <xdr:oneCellAnchor>
    <xdr:from>
      <xdr:col>9</xdr:col>
      <xdr:colOff>545100</xdr:colOff>
      <xdr:row>0</xdr:row>
      <xdr:rowOff>71400</xdr:rowOff>
    </xdr:from>
    <xdr:ext cx="561600" cy="628725"/>
    <xdr:pic>
      <xdr:nvPicPr>
        <xdr:cNvPr id="15" name="Picture 14">
          <a:extLst>
            <a:ext uri="{FF2B5EF4-FFF2-40B4-BE49-F238E27FC236}">
              <a16:creationId xmlns:a16="http://schemas.microsoft.com/office/drawing/2014/main" id="{A2FAF5DA-9163-4108-BF9F-A045FC8BAF5A}"/>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050550" y="71400"/>
          <a:ext cx="561600" cy="628725"/>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1333500</xdr:colOff>
      <xdr:row>0</xdr:row>
      <xdr:rowOff>219075</xdr:rowOff>
    </xdr:from>
    <xdr:to>
      <xdr:col>1</xdr:col>
      <xdr:colOff>986850</xdr:colOff>
      <xdr:row>1</xdr:row>
      <xdr:rowOff>510600</xdr:rowOff>
    </xdr:to>
    <xdr:pic>
      <xdr:nvPicPr>
        <xdr:cNvPr id="3" name="Afbeelding 2">
          <a:extLst>
            <a:ext uri="{FF2B5EF4-FFF2-40B4-BE49-F238E27FC236}">
              <a16:creationId xmlns:a16="http://schemas.microsoft.com/office/drawing/2014/main" id="{A900A678-6F64-4DF8-9901-9ED163AF433B}"/>
            </a:ext>
          </a:extLst>
        </xdr:cNvPr>
        <xdr:cNvPicPr>
          <a:picLocks noChangeAspect="1"/>
        </xdr:cNvPicPr>
      </xdr:nvPicPr>
      <xdr:blipFill>
        <a:blip xmlns:r="http://schemas.openxmlformats.org/officeDocument/2006/relationships" r:embed="rId1"/>
        <a:stretch>
          <a:fillRect/>
        </a:stretch>
      </xdr:blipFill>
      <xdr:spPr>
        <a:xfrm>
          <a:off x="1333500" y="219075"/>
          <a:ext cx="1044000" cy="1044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5</xdr:col>
      <xdr:colOff>0</xdr:colOff>
      <xdr:row>0</xdr:row>
      <xdr:rowOff>50175</xdr:rowOff>
    </xdr:from>
    <xdr:ext cx="561600" cy="628725"/>
    <xdr:pic>
      <xdr:nvPicPr>
        <xdr:cNvPr id="2" name="Picture 1">
          <a:extLst>
            <a:ext uri="{FF2B5EF4-FFF2-40B4-BE49-F238E27FC236}">
              <a16:creationId xmlns:a16="http://schemas.microsoft.com/office/drawing/2014/main" id="{3D7E03A9-ADD7-4ECF-8B75-FA7C5C4233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95650" y="50175"/>
          <a:ext cx="561600" cy="628725"/>
        </a:xfrm>
        <a:prstGeom prst="rect">
          <a:avLst/>
        </a:prstGeom>
      </xdr:spPr>
    </xdr:pic>
    <xdr:clientData/>
  </xdr:oneCellAnchor>
  <xdr:oneCellAnchor>
    <xdr:from>
      <xdr:col>4</xdr:col>
      <xdr:colOff>9525</xdr:colOff>
      <xdr:row>0</xdr:row>
      <xdr:rowOff>66825</xdr:rowOff>
    </xdr:from>
    <xdr:ext cx="561600" cy="628725"/>
    <xdr:pic>
      <xdr:nvPicPr>
        <xdr:cNvPr id="3" name="Picture 2">
          <a:extLst>
            <a:ext uri="{FF2B5EF4-FFF2-40B4-BE49-F238E27FC236}">
              <a16:creationId xmlns:a16="http://schemas.microsoft.com/office/drawing/2014/main" id="{7146F5DC-A985-4A2A-B41A-AB9A789315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71775" y="66825"/>
          <a:ext cx="561600" cy="628725"/>
        </a:xfrm>
        <a:prstGeom prst="rect">
          <a:avLst/>
        </a:prstGeom>
      </xdr:spPr>
    </xdr:pic>
    <xdr:clientData/>
  </xdr:oneCellAnchor>
  <xdr:oneCellAnchor>
    <xdr:from>
      <xdr:col>15</xdr:col>
      <xdr:colOff>14250</xdr:colOff>
      <xdr:row>0</xdr:row>
      <xdr:rowOff>35850</xdr:rowOff>
    </xdr:from>
    <xdr:ext cx="561600" cy="628725"/>
    <xdr:pic>
      <xdr:nvPicPr>
        <xdr:cNvPr id="4" name="Picture 3">
          <a:extLst>
            <a:ext uri="{FF2B5EF4-FFF2-40B4-BE49-F238E27FC236}">
              <a16:creationId xmlns:a16="http://schemas.microsoft.com/office/drawing/2014/main" id="{2EB564B8-30AD-4856-A777-0C41B626D3F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834400" y="35850"/>
          <a:ext cx="561600" cy="628725"/>
        </a:xfrm>
        <a:prstGeom prst="rect">
          <a:avLst/>
        </a:prstGeom>
      </xdr:spPr>
    </xdr:pic>
    <xdr:clientData/>
  </xdr:oneCellAnchor>
  <xdr:oneCellAnchor>
    <xdr:from>
      <xdr:col>6</xdr:col>
      <xdr:colOff>2325</xdr:colOff>
      <xdr:row>0</xdr:row>
      <xdr:rowOff>62025</xdr:rowOff>
    </xdr:from>
    <xdr:ext cx="561600" cy="628725"/>
    <xdr:pic>
      <xdr:nvPicPr>
        <xdr:cNvPr id="5" name="Picture 4">
          <a:extLst>
            <a:ext uri="{FF2B5EF4-FFF2-40B4-BE49-F238E27FC236}">
              <a16:creationId xmlns:a16="http://schemas.microsoft.com/office/drawing/2014/main" id="{D937E25E-A7F3-4252-B17F-3DDF2D40E85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50425" y="62025"/>
          <a:ext cx="561600" cy="628725"/>
        </a:xfrm>
        <a:prstGeom prst="rect">
          <a:avLst/>
        </a:prstGeom>
      </xdr:spPr>
    </xdr:pic>
    <xdr:clientData/>
  </xdr:oneCellAnchor>
  <xdr:oneCellAnchor>
    <xdr:from>
      <xdr:col>8</xdr:col>
      <xdr:colOff>542850</xdr:colOff>
      <xdr:row>0</xdr:row>
      <xdr:rowOff>50100</xdr:rowOff>
    </xdr:from>
    <xdr:ext cx="561600" cy="628725"/>
    <xdr:pic>
      <xdr:nvPicPr>
        <xdr:cNvPr id="6" name="Picture 5">
          <a:extLst>
            <a:ext uri="{FF2B5EF4-FFF2-40B4-BE49-F238E27FC236}">
              <a16:creationId xmlns:a16="http://schemas.microsoft.com/office/drawing/2014/main" id="{3AF18C74-D819-4924-A878-B3FE8E1B8F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495850" y="50100"/>
          <a:ext cx="561600" cy="628725"/>
        </a:xfrm>
        <a:prstGeom prst="rect">
          <a:avLst/>
        </a:prstGeom>
      </xdr:spPr>
    </xdr:pic>
    <xdr:clientData/>
  </xdr:oneCellAnchor>
  <xdr:oneCellAnchor>
    <xdr:from>
      <xdr:col>13</xdr:col>
      <xdr:colOff>7050</xdr:colOff>
      <xdr:row>0</xdr:row>
      <xdr:rowOff>38175</xdr:rowOff>
    </xdr:from>
    <xdr:ext cx="561600" cy="628725"/>
    <xdr:pic>
      <xdr:nvPicPr>
        <xdr:cNvPr id="7" name="Picture 6">
          <a:extLst>
            <a:ext uri="{FF2B5EF4-FFF2-40B4-BE49-F238E27FC236}">
              <a16:creationId xmlns:a16="http://schemas.microsoft.com/office/drawing/2014/main" id="{6BD6921D-C019-49A3-A893-78F3B052539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722300" y="38175"/>
          <a:ext cx="561600" cy="628725"/>
        </a:xfrm>
        <a:prstGeom prst="rect">
          <a:avLst/>
        </a:prstGeom>
      </xdr:spPr>
    </xdr:pic>
    <xdr:clientData/>
  </xdr:oneCellAnchor>
  <xdr:oneCellAnchor>
    <xdr:from>
      <xdr:col>16</xdr:col>
      <xdr:colOff>6975</xdr:colOff>
      <xdr:row>0</xdr:row>
      <xdr:rowOff>47625</xdr:rowOff>
    </xdr:from>
    <xdr:ext cx="561600" cy="628725"/>
    <xdr:pic>
      <xdr:nvPicPr>
        <xdr:cNvPr id="8" name="Picture 7">
          <a:extLst>
            <a:ext uri="{FF2B5EF4-FFF2-40B4-BE49-F238E27FC236}">
              <a16:creationId xmlns:a16="http://schemas.microsoft.com/office/drawing/2014/main" id="{97EE28AB-1E2D-4722-9962-F67DAC8181C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379575" y="47625"/>
          <a:ext cx="561600" cy="628725"/>
        </a:xfrm>
        <a:prstGeom prst="rect">
          <a:avLst/>
        </a:prstGeom>
      </xdr:spPr>
    </xdr:pic>
    <xdr:clientData/>
  </xdr:oneCellAnchor>
  <xdr:oneCellAnchor>
    <xdr:from>
      <xdr:col>8</xdr:col>
      <xdr:colOff>23625</xdr:colOff>
      <xdr:row>0</xdr:row>
      <xdr:rowOff>45225</xdr:rowOff>
    </xdr:from>
    <xdr:ext cx="561600" cy="628725"/>
    <xdr:pic>
      <xdr:nvPicPr>
        <xdr:cNvPr id="9" name="Picture 8">
          <a:extLst>
            <a:ext uri="{FF2B5EF4-FFF2-40B4-BE49-F238E27FC236}">
              <a16:creationId xmlns:a16="http://schemas.microsoft.com/office/drawing/2014/main" id="{90E06D37-43E1-4963-B802-A9928D0C6EC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976625" y="45225"/>
          <a:ext cx="561600" cy="628725"/>
        </a:xfrm>
        <a:prstGeom prst="rect">
          <a:avLst/>
        </a:prstGeom>
      </xdr:spPr>
    </xdr:pic>
    <xdr:clientData/>
  </xdr:oneCellAnchor>
  <xdr:oneCellAnchor>
    <xdr:from>
      <xdr:col>11</xdr:col>
      <xdr:colOff>542700</xdr:colOff>
      <xdr:row>0</xdr:row>
      <xdr:rowOff>28575</xdr:rowOff>
    </xdr:from>
    <xdr:ext cx="561600" cy="628725"/>
    <xdr:pic>
      <xdr:nvPicPr>
        <xdr:cNvPr id="10" name="Picture 9">
          <a:extLst>
            <a:ext uri="{FF2B5EF4-FFF2-40B4-BE49-F238E27FC236}">
              <a16:creationId xmlns:a16="http://schemas.microsoft.com/office/drawing/2014/main" id="{59DF9E17-458F-4C4F-B420-225AD9451E5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153050" y="28575"/>
          <a:ext cx="561600" cy="628725"/>
        </a:xfrm>
        <a:prstGeom prst="rect">
          <a:avLst/>
        </a:prstGeom>
      </xdr:spPr>
    </xdr:pic>
    <xdr:clientData/>
  </xdr:oneCellAnchor>
  <xdr:oneCellAnchor>
    <xdr:from>
      <xdr:col>17</xdr:col>
      <xdr:colOff>16425</xdr:colOff>
      <xdr:row>0</xdr:row>
      <xdr:rowOff>57075</xdr:rowOff>
    </xdr:from>
    <xdr:ext cx="561600" cy="628725"/>
    <xdr:pic>
      <xdr:nvPicPr>
        <xdr:cNvPr id="11" name="Picture 10">
          <a:extLst>
            <a:ext uri="{FF2B5EF4-FFF2-40B4-BE49-F238E27FC236}">
              <a16:creationId xmlns:a16="http://schemas.microsoft.com/office/drawing/2014/main" id="{187FFFBA-3521-4F46-AEC6-979268D7E286}"/>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941475" y="57075"/>
          <a:ext cx="561600" cy="628725"/>
        </a:xfrm>
        <a:prstGeom prst="rect">
          <a:avLst/>
        </a:prstGeom>
      </xdr:spPr>
    </xdr:pic>
    <xdr:clientData/>
  </xdr:oneCellAnchor>
  <xdr:oneCellAnchor>
    <xdr:from>
      <xdr:col>14</xdr:col>
      <xdr:colOff>33225</xdr:colOff>
      <xdr:row>0</xdr:row>
      <xdr:rowOff>45300</xdr:rowOff>
    </xdr:from>
    <xdr:ext cx="561600" cy="628725"/>
    <xdr:pic>
      <xdr:nvPicPr>
        <xdr:cNvPr id="12" name="Picture 11">
          <a:extLst>
            <a:ext uri="{FF2B5EF4-FFF2-40B4-BE49-F238E27FC236}">
              <a16:creationId xmlns:a16="http://schemas.microsoft.com/office/drawing/2014/main" id="{85990EDA-15BD-4072-A3C6-D947E369BC8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300925" y="45300"/>
          <a:ext cx="561600" cy="628725"/>
        </a:xfrm>
        <a:prstGeom prst="rect">
          <a:avLst/>
        </a:prstGeom>
      </xdr:spPr>
    </xdr:pic>
    <xdr:clientData/>
  </xdr:oneCellAnchor>
  <xdr:oneCellAnchor>
    <xdr:from>
      <xdr:col>10</xdr:col>
      <xdr:colOff>545175</xdr:colOff>
      <xdr:row>0</xdr:row>
      <xdr:rowOff>42900</xdr:rowOff>
    </xdr:from>
    <xdr:ext cx="561600" cy="628725"/>
    <xdr:pic>
      <xdr:nvPicPr>
        <xdr:cNvPr id="13" name="Picture 12">
          <a:extLst>
            <a:ext uri="{FF2B5EF4-FFF2-40B4-BE49-F238E27FC236}">
              <a16:creationId xmlns:a16="http://schemas.microsoft.com/office/drawing/2014/main" id="{70EEC041-E0AA-4D39-A6CD-D5C3F045590C}"/>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603075" y="42900"/>
          <a:ext cx="561600" cy="628725"/>
        </a:xfrm>
        <a:prstGeom prst="rect">
          <a:avLst/>
        </a:prstGeom>
      </xdr:spPr>
    </xdr:pic>
    <xdr:clientData/>
  </xdr:oneCellAnchor>
  <xdr:oneCellAnchor>
    <xdr:from>
      <xdr:col>6</xdr:col>
      <xdr:colOff>542775</xdr:colOff>
      <xdr:row>0</xdr:row>
      <xdr:rowOff>78600</xdr:rowOff>
    </xdr:from>
    <xdr:ext cx="561600" cy="628725"/>
    <xdr:pic>
      <xdr:nvPicPr>
        <xdr:cNvPr id="14" name="Picture 13">
          <a:extLst>
            <a:ext uri="{FF2B5EF4-FFF2-40B4-BE49-F238E27FC236}">
              <a16:creationId xmlns:a16="http://schemas.microsoft.com/office/drawing/2014/main" id="{B280436F-E172-4E59-94A2-C29CBA628F6E}"/>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390875" y="78600"/>
          <a:ext cx="561600" cy="628725"/>
        </a:xfrm>
        <a:prstGeom prst="rect">
          <a:avLst/>
        </a:prstGeom>
      </xdr:spPr>
    </xdr:pic>
    <xdr:clientData/>
  </xdr:oneCellAnchor>
  <xdr:oneCellAnchor>
    <xdr:from>
      <xdr:col>9</xdr:col>
      <xdr:colOff>545100</xdr:colOff>
      <xdr:row>0</xdr:row>
      <xdr:rowOff>71400</xdr:rowOff>
    </xdr:from>
    <xdr:ext cx="561600" cy="628725"/>
    <xdr:pic>
      <xdr:nvPicPr>
        <xdr:cNvPr id="15" name="Picture 14">
          <a:extLst>
            <a:ext uri="{FF2B5EF4-FFF2-40B4-BE49-F238E27FC236}">
              <a16:creationId xmlns:a16="http://schemas.microsoft.com/office/drawing/2014/main" id="{007662E9-0FB1-43ED-AC69-76D151C9F34D}"/>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050550" y="71400"/>
          <a:ext cx="561600" cy="628725"/>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1</xdr:col>
      <xdr:colOff>161925</xdr:colOff>
      <xdr:row>0</xdr:row>
      <xdr:rowOff>238125</xdr:rowOff>
    </xdr:from>
    <xdr:to>
      <xdr:col>1</xdr:col>
      <xdr:colOff>1205925</xdr:colOff>
      <xdr:row>0</xdr:row>
      <xdr:rowOff>1282125</xdr:rowOff>
    </xdr:to>
    <xdr:pic>
      <xdr:nvPicPr>
        <xdr:cNvPr id="3" name="Afbeelding 2">
          <a:extLst>
            <a:ext uri="{FF2B5EF4-FFF2-40B4-BE49-F238E27FC236}">
              <a16:creationId xmlns:a16="http://schemas.microsoft.com/office/drawing/2014/main" id="{FB3BD1D6-7458-4A21-8C5A-2A116D69E125}"/>
            </a:ext>
          </a:extLst>
        </xdr:cNvPr>
        <xdr:cNvPicPr>
          <a:picLocks noChangeAspect="1"/>
        </xdr:cNvPicPr>
      </xdr:nvPicPr>
      <xdr:blipFill>
        <a:blip xmlns:r="http://schemas.openxmlformats.org/officeDocument/2006/relationships" r:embed="rId1"/>
        <a:stretch>
          <a:fillRect/>
        </a:stretch>
      </xdr:blipFill>
      <xdr:spPr>
        <a:xfrm>
          <a:off x="1552575" y="238125"/>
          <a:ext cx="1044000" cy="104400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solucious.be/59968" TargetMode="External"/><Relationship Id="rId3" Type="http://schemas.openxmlformats.org/officeDocument/2006/relationships/hyperlink" Target="https://www.solucious.be/112497" TargetMode="External"/><Relationship Id="rId7" Type="http://schemas.openxmlformats.org/officeDocument/2006/relationships/hyperlink" Target="https://www.solucious.be/123003" TargetMode="External"/><Relationship Id="rId12" Type="http://schemas.openxmlformats.org/officeDocument/2006/relationships/drawing" Target="../drawings/drawing2.xml"/><Relationship Id="rId2" Type="http://schemas.openxmlformats.org/officeDocument/2006/relationships/hyperlink" Target="https://www.solucious.be/92654" TargetMode="External"/><Relationship Id="rId1" Type="http://schemas.openxmlformats.org/officeDocument/2006/relationships/hyperlink" Target="https://www.solucious.be/128892" TargetMode="External"/><Relationship Id="rId6" Type="http://schemas.openxmlformats.org/officeDocument/2006/relationships/hyperlink" Target="https://www.solucious.be/121766" TargetMode="External"/><Relationship Id="rId11" Type="http://schemas.openxmlformats.org/officeDocument/2006/relationships/printerSettings" Target="../printerSettings/printerSettings2.bin"/><Relationship Id="rId5" Type="http://schemas.openxmlformats.org/officeDocument/2006/relationships/hyperlink" Target="https://www.solucious.be/126241" TargetMode="External"/><Relationship Id="rId10" Type="http://schemas.openxmlformats.org/officeDocument/2006/relationships/hyperlink" Target="https://www.solucious.be/122092" TargetMode="External"/><Relationship Id="rId4" Type="http://schemas.openxmlformats.org/officeDocument/2006/relationships/hyperlink" Target="https://www.solucious.be/128884" TargetMode="External"/><Relationship Id="rId9" Type="http://schemas.openxmlformats.org/officeDocument/2006/relationships/hyperlink" Target="https://www.solucious.be/124527" TargetMode="Externa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88A8A-600A-41AF-9585-4EC0DDFA52EE}">
  <sheetPr>
    <pageSetUpPr fitToPage="1"/>
  </sheetPr>
  <dimension ref="A1:H31"/>
  <sheetViews>
    <sheetView workbookViewId="0">
      <selection sqref="A1:F1"/>
    </sheetView>
  </sheetViews>
  <sheetFormatPr defaultColWidth="8.7109375" defaultRowHeight="23.25" x14ac:dyDescent="0.25"/>
  <cols>
    <col min="1" max="1" width="20.85546875" style="54" customWidth="1"/>
    <col min="2" max="2" width="38.5703125" style="47" bestFit="1" customWidth="1"/>
    <col min="3" max="3" width="36.5703125" style="47" bestFit="1" customWidth="1"/>
    <col min="4" max="4" width="39.85546875" style="47" bestFit="1" customWidth="1"/>
    <col min="5" max="5" width="40.5703125" style="47" bestFit="1" customWidth="1"/>
    <col min="6" max="6" width="35.42578125" style="47" bestFit="1" customWidth="1"/>
    <col min="7" max="16384" width="8.7109375" style="47"/>
  </cols>
  <sheetData>
    <row r="1" spans="1:8" ht="117" customHeight="1" x14ac:dyDescent="0.25">
      <c r="A1" s="171" t="s">
        <v>386</v>
      </c>
      <c r="B1" s="171"/>
      <c r="C1" s="171"/>
      <c r="D1" s="171"/>
      <c r="E1" s="171"/>
      <c r="F1" s="171"/>
    </row>
    <row r="2" spans="1:8" x14ac:dyDescent="0.25">
      <c r="A2" s="172"/>
      <c r="B2" s="172"/>
      <c r="C2" s="172"/>
      <c r="D2" s="172"/>
      <c r="E2" s="172"/>
      <c r="F2" s="172"/>
    </row>
    <row r="3" spans="1:8" s="56" customFormat="1" ht="33" customHeight="1" x14ac:dyDescent="0.25">
      <c r="A3" s="111" t="str" cm="1">
        <f t="array" aca="1" ref="A3" ca="1">MID(CELL("filename",A1),FIND("]",CELL("filename",A1))+1,255)</f>
        <v>Week 29</v>
      </c>
      <c r="B3" s="112">
        <v>46216</v>
      </c>
      <c r="C3" s="112">
        <f>B3+1</f>
        <v>46217</v>
      </c>
      <c r="D3" s="112">
        <f t="shared" ref="D3:F3" si="0">C3+1</f>
        <v>46218</v>
      </c>
      <c r="E3" s="112">
        <f t="shared" si="0"/>
        <v>46219</v>
      </c>
      <c r="F3" s="112">
        <f t="shared" si="0"/>
        <v>46220</v>
      </c>
    </row>
    <row r="4" spans="1:8" ht="29.25" customHeight="1" x14ac:dyDescent="0.25">
      <c r="A4" s="48"/>
    </row>
    <row r="5" spans="1:8" ht="22.5" customHeight="1" x14ac:dyDescent="0.25">
      <c r="A5" s="244" t="s">
        <v>130</v>
      </c>
      <c r="B5" s="266" t="s">
        <v>178</v>
      </c>
      <c r="C5" s="267" t="s">
        <v>74</v>
      </c>
      <c r="D5" s="267" t="s">
        <v>53</v>
      </c>
      <c r="E5" s="267" t="s">
        <v>52</v>
      </c>
      <c r="F5" s="267" t="s">
        <v>37</v>
      </c>
      <c r="H5" s="55"/>
    </row>
    <row r="6" spans="1:8" ht="32.25" customHeight="1" x14ac:dyDescent="0.25">
      <c r="A6" s="268" t="s">
        <v>131</v>
      </c>
      <c r="B6" s="245" t="s">
        <v>155</v>
      </c>
      <c r="C6" s="245" t="s">
        <v>322</v>
      </c>
      <c r="D6" s="245" t="s">
        <v>138</v>
      </c>
      <c r="E6" s="245" t="s">
        <v>132</v>
      </c>
      <c r="F6" s="245" t="s">
        <v>102</v>
      </c>
      <c r="H6" s="55"/>
    </row>
    <row r="7" spans="1:8" ht="28.5" customHeight="1" x14ac:dyDescent="0.25">
      <c r="A7" s="269" t="s">
        <v>387</v>
      </c>
      <c r="B7" s="247" t="s">
        <v>176</v>
      </c>
      <c r="C7" s="247" t="s">
        <v>56</v>
      </c>
      <c r="D7" s="247" t="s">
        <v>28</v>
      </c>
      <c r="E7" s="247" t="s">
        <v>88</v>
      </c>
      <c r="F7" s="245" t="s">
        <v>128</v>
      </c>
      <c r="H7" s="55"/>
    </row>
    <row r="8" spans="1:8" ht="18.75" x14ac:dyDescent="0.25">
      <c r="A8" s="270"/>
      <c r="B8" s="254" t="str">
        <f>B6</f>
        <v>Wortelpuree</v>
      </c>
      <c r="C8" s="254" t="str">
        <f>C6</f>
        <v>Boontjespuree</v>
      </c>
      <c r="D8" s="254" t="str">
        <f>D6</f>
        <v>Appelmoespuree</v>
      </c>
      <c r="E8" s="254" t="str">
        <f>E6</f>
        <v>Spinaziepuree</v>
      </c>
      <c r="F8" s="250" t="str">
        <f>F6</f>
        <v>Preipuree</v>
      </c>
      <c r="H8" s="55"/>
    </row>
    <row r="9" spans="1:8" ht="18.75" x14ac:dyDescent="0.25">
      <c r="A9" s="246" t="s">
        <v>134</v>
      </c>
      <c r="B9" s="247" t="s">
        <v>176</v>
      </c>
      <c r="C9" s="247" t="s">
        <v>56</v>
      </c>
      <c r="D9" s="247" t="s">
        <v>28</v>
      </c>
      <c r="E9" s="247" t="s">
        <v>308</v>
      </c>
      <c r="F9" s="245" t="s">
        <v>128</v>
      </c>
      <c r="H9" s="55"/>
    </row>
    <row r="10" spans="1:8" ht="18.75" x14ac:dyDescent="0.25">
      <c r="A10" s="249"/>
      <c r="B10" s="254" t="s">
        <v>15</v>
      </c>
      <c r="C10" s="254" t="s">
        <v>49</v>
      </c>
      <c r="D10" s="254" t="s">
        <v>289</v>
      </c>
      <c r="E10" s="254" t="s">
        <v>15</v>
      </c>
      <c r="F10" s="250" t="s">
        <v>152</v>
      </c>
      <c r="H10" s="55"/>
    </row>
    <row r="11" spans="1:8" ht="18.75" x14ac:dyDescent="0.25">
      <c r="A11" s="249"/>
      <c r="B11" s="254" t="s">
        <v>345</v>
      </c>
      <c r="C11" s="271" t="s">
        <v>343</v>
      </c>
      <c r="D11" s="254" t="s">
        <v>54</v>
      </c>
      <c r="E11" s="254" t="s">
        <v>15</v>
      </c>
      <c r="F11" s="250" t="s">
        <v>102</v>
      </c>
      <c r="H11" s="55"/>
    </row>
    <row r="12" spans="1:8" ht="18.75" x14ac:dyDescent="0.25">
      <c r="A12" s="252"/>
      <c r="B12" s="272" t="s">
        <v>187</v>
      </c>
      <c r="C12" s="272" t="s">
        <v>31</v>
      </c>
      <c r="D12" s="272" t="s">
        <v>23</v>
      </c>
      <c r="E12" s="272" t="s">
        <v>148</v>
      </c>
      <c r="F12" s="253" t="s">
        <v>15</v>
      </c>
    </row>
    <row r="13" spans="1:8" ht="18.75" x14ac:dyDescent="0.25">
      <c r="A13" s="273" t="s">
        <v>135</v>
      </c>
      <c r="B13" s="253" t="s">
        <v>271</v>
      </c>
      <c r="C13" s="253" t="s">
        <v>6</v>
      </c>
      <c r="D13" s="253" t="s">
        <v>8</v>
      </c>
      <c r="E13" s="253" t="s">
        <v>262</v>
      </c>
      <c r="F13" s="253" t="s">
        <v>4</v>
      </c>
    </row>
    <row r="14" spans="1:8" ht="33" customHeight="1" x14ac:dyDescent="0.25">
      <c r="B14" s="55"/>
      <c r="C14" s="55"/>
      <c r="D14" s="55"/>
      <c r="E14" s="55"/>
      <c r="F14" s="55"/>
    </row>
    <row r="15" spans="1:8" x14ac:dyDescent="0.25">
      <c r="A15" s="258"/>
      <c r="B15" s="259"/>
      <c r="C15" s="259"/>
      <c r="D15" s="259"/>
      <c r="E15" s="259"/>
      <c r="F15" s="259"/>
    </row>
    <row r="16" spans="1:8" ht="18.75" x14ac:dyDescent="0.25">
      <c r="A16" s="260"/>
      <c r="B16" s="259"/>
      <c r="C16" s="259"/>
      <c r="D16" s="259"/>
      <c r="E16" s="259"/>
      <c r="F16" s="259"/>
    </row>
    <row r="17" spans="1:6" ht="18.75" x14ac:dyDescent="0.25">
      <c r="A17" s="260"/>
      <c r="B17" s="259"/>
      <c r="C17" s="259"/>
      <c r="D17" s="259"/>
      <c r="E17" s="259"/>
      <c r="F17" s="259"/>
    </row>
    <row r="18" spans="1:6" ht="18.75" x14ac:dyDescent="0.25">
      <c r="A18" s="260"/>
      <c r="B18" s="259"/>
      <c r="C18" s="259"/>
      <c r="D18" s="259"/>
      <c r="E18" s="259"/>
      <c r="F18" s="259"/>
    </row>
    <row r="19" spans="1:6" ht="18.75" x14ac:dyDescent="0.25">
      <c r="A19" s="260"/>
      <c r="B19" s="259"/>
      <c r="C19" s="259"/>
      <c r="D19" s="259"/>
      <c r="E19" s="259"/>
      <c r="F19" s="259"/>
    </row>
    <row r="20" spans="1:6" ht="18.75" x14ac:dyDescent="0.25">
      <c r="A20" s="260"/>
      <c r="B20" s="259"/>
      <c r="C20" s="259"/>
      <c r="D20" s="259"/>
      <c r="E20" s="259"/>
      <c r="F20" s="259"/>
    </row>
    <row r="21" spans="1:6" ht="18.75" x14ac:dyDescent="0.25">
      <c r="A21" s="261"/>
      <c r="B21" s="259"/>
      <c r="C21" s="259"/>
      <c r="D21" s="259"/>
      <c r="E21" s="259"/>
      <c r="F21" s="259"/>
    </row>
    <row r="22" spans="1:6" ht="18.75" x14ac:dyDescent="0.25">
      <c r="A22" s="261"/>
      <c r="B22" s="259"/>
      <c r="C22" s="259"/>
      <c r="D22" s="259"/>
      <c r="E22" s="259"/>
      <c r="F22" s="259"/>
    </row>
    <row r="23" spans="1:6" ht="18.75" x14ac:dyDescent="0.25">
      <c r="A23" s="261"/>
      <c r="B23" s="259"/>
      <c r="C23" s="259"/>
      <c r="D23" s="259"/>
      <c r="E23" s="259"/>
      <c r="F23" s="259"/>
    </row>
    <row r="24" spans="1:6" ht="18.75" x14ac:dyDescent="0.25">
      <c r="A24" s="261"/>
      <c r="B24" s="259"/>
      <c r="C24" s="259"/>
      <c r="D24" s="259"/>
      <c r="E24" s="259"/>
      <c r="F24" s="259"/>
    </row>
    <row r="25" spans="1:6" ht="18.75" x14ac:dyDescent="0.25">
      <c r="A25" s="260"/>
      <c r="B25" s="259"/>
      <c r="C25" s="259"/>
      <c r="D25" s="259"/>
      <c r="E25" s="262"/>
      <c r="F25" s="259"/>
    </row>
    <row r="26" spans="1:6" ht="18.75" x14ac:dyDescent="0.25">
      <c r="A26" s="260"/>
      <c r="B26" s="259"/>
      <c r="C26" s="259"/>
      <c r="D26" s="259"/>
      <c r="E26" s="262"/>
      <c r="F26" s="259"/>
    </row>
    <row r="27" spans="1:6" ht="18.75" x14ac:dyDescent="0.25">
      <c r="A27" s="260"/>
      <c r="B27" s="259"/>
      <c r="C27" s="259"/>
      <c r="D27" s="259"/>
      <c r="E27" s="259"/>
      <c r="F27" s="259"/>
    </row>
    <row r="28" spans="1:6" ht="29.25" customHeight="1" x14ac:dyDescent="0.25">
      <c r="A28" s="263"/>
      <c r="B28" s="259"/>
      <c r="C28" s="259"/>
      <c r="D28" s="259"/>
      <c r="E28" s="259"/>
      <c r="F28" s="259"/>
    </row>
    <row r="29" spans="1:6" ht="72" customHeight="1" x14ac:dyDescent="0.25">
      <c r="A29" s="264"/>
      <c r="B29" s="264"/>
      <c r="C29" s="264"/>
      <c r="D29" s="264"/>
      <c r="E29" s="264"/>
      <c r="F29" s="264"/>
    </row>
    <row r="30" spans="1:6" x14ac:dyDescent="0.25">
      <c r="A30" s="258"/>
      <c r="B30" s="265"/>
      <c r="C30" s="265"/>
      <c r="D30" s="265"/>
      <c r="E30" s="265"/>
      <c r="F30" s="265"/>
    </row>
    <row r="31" spans="1:6" x14ac:dyDescent="0.25">
      <c r="B31" s="58"/>
      <c r="D31" s="57"/>
      <c r="E31" s="57"/>
      <c r="F31" s="57"/>
    </row>
  </sheetData>
  <mergeCells count="9">
    <mergeCell ref="A1:F1"/>
    <mergeCell ref="A2:F2"/>
    <mergeCell ref="A29:F29"/>
    <mergeCell ref="A7:A8"/>
    <mergeCell ref="A9:A12"/>
    <mergeCell ref="A16:A18"/>
    <mergeCell ref="A21:A24"/>
    <mergeCell ref="A25:A27"/>
    <mergeCell ref="A19:A20"/>
  </mergeCells>
  <phoneticPr fontId="19" type="noConversion"/>
  <pageMargins left="0.23622047244094491" right="0.23622047244094491" top="0.35433070866141736" bottom="0.35433070866141736" header="0.31496062992125984" footer="0.31496062992125984"/>
  <pageSetup paperSize="9" scale="6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A0849-CEC1-4CAA-83F5-70A93AC24ADA}">
  <sheetPr>
    <pageSetUpPr fitToPage="1"/>
  </sheetPr>
  <dimension ref="A1:J37"/>
  <sheetViews>
    <sheetView workbookViewId="0">
      <selection activeCell="I10" sqref="I10"/>
    </sheetView>
  </sheetViews>
  <sheetFormatPr defaultColWidth="8.7109375" defaultRowHeight="23.25" x14ac:dyDescent="0.25"/>
  <cols>
    <col min="1" max="1" width="20.85546875" style="54" customWidth="1"/>
    <col min="2" max="2" width="37.7109375" style="47" bestFit="1" customWidth="1"/>
    <col min="3" max="3" width="35" style="47" bestFit="1" customWidth="1"/>
    <col min="4" max="4" width="38.28515625" style="47" bestFit="1" customWidth="1"/>
    <col min="5" max="5" width="39" style="47" bestFit="1" customWidth="1"/>
    <col min="6" max="6" width="33.7109375" style="47" bestFit="1" customWidth="1"/>
    <col min="7" max="8" width="8.7109375" style="47"/>
    <col min="9" max="9" width="30" style="47" bestFit="1" customWidth="1"/>
    <col min="10" max="10" width="14.42578125" style="47" bestFit="1" customWidth="1"/>
    <col min="11" max="16384" width="8.7109375" style="47"/>
  </cols>
  <sheetData>
    <row r="1" spans="1:7" ht="117.75" customHeight="1" x14ac:dyDescent="0.25">
      <c r="A1" s="171" t="s">
        <v>386</v>
      </c>
      <c r="B1" s="171"/>
      <c r="C1" s="171"/>
      <c r="D1" s="171"/>
      <c r="E1" s="171"/>
      <c r="F1" s="171"/>
    </row>
    <row r="2" spans="1:7" x14ac:dyDescent="0.25">
      <c r="A2" s="172"/>
      <c r="B2" s="172"/>
      <c r="C2" s="172"/>
      <c r="D2" s="172"/>
      <c r="E2" s="172"/>
      <c r="F2" s="172"/>
    </row>
    <row r="3" spans="1:7" s="56" customFormat="1" ht="33" customHeight="1" x14ac:dyDescent="0.25">
      <c r="A3" s="111" t="str" cm="1">
        <f t="array" aca="1" ref="A3" ca="1">MID(CELL("filename",A1),FIND("]",CELL("filename",A1))+1,255)</f>
        <v>Week 36</v>
      </c>
      <c r="B3" s="112">
        <f>'Week 35'!F3+3</f>
        <v>46265</v>
      </c>
      <c r="C3" s="112">
        <f>B3+1</f>
        <v>46266</v>
      </c>
      <c r="D3" s="112">
        <f t="shared" ref="D3:F3" si="0">C3+1</f>
        <v>46267</v>
      </c>
      <c r="E3" s="112">
        <f t="shared" si="0"/>
        <v>46268</v>
      </c>
      <c r="F3" s="112">
        <f t="shared" si="0"/>
        <v>46269</v>
      </c>
    </row>
    <row r="4" spans="1:7" ht="29.25" customHeight="1" x14ac:dyDescent="0.25">
      <c r="A4" s="48"/>
      <c r="B4" s="113"/>
      <c r="C4" s="113"/>
      <c r="D4" s="113"/>
      <c r="E4" s="113"/>
      <c r="F4" s="113"/>
    </row>
    <row r="5" spans="1:7" ht="22.5" customHeight="1" x14ac:dyDescent="0.25">
      <c r="A5" s="244" t="s">
        <v>130</v>
      </c>
      <c r="B5" s="266" t="s">
        <v>340</v>
      </c>
      <c r="C5" s="267" t="s">
        <v>384</v>
      </c>
      <c r="D5" s="267" t="s">
        <v>346</v>
      </c>
      <c r="E5" s="267" t="s">
        <v>378</v>
      </c>
      <c r="F5" s="267" t="s">
        <v>184</v>
      </c>
    </row>
    <row r="6" spans="1:7" ht="32.25" customHeight="1" x14ac:dyDescent="0.25">
      <c r="A6" s="268" t="s">
        <v>131</v>
      </c>
      <c r="B6" s="245" t="s">
        <v>132</v>
      </c>
      <c r="C6" s="245" t="s">
        <v>326</v>
      </c>
      <c r="D6" s="245" t="s">
        <v>147</v>
      </c>
      <c r="E6" s="254" t="s">
        <v>382</v>
      </c>
      <c r="F6" s="245" t="s">
        <v>102</v>
      </c>
    </row>
    <row r="7" spans="1:7" ht="28.5" customHeight="1" x14ac:dyDescent="0.25">
      <c r="A7" s="269" t="s">
        <v>387</v>
      </c>
      <c r="B7" s="247" t="s">
        <v>96</v>
      </c>
      <c r="C7" s="247" t="s">
        <v>56</v>
      </c>
      <c r="D7" s="247" t="s">
        <v>272</v>
      </c>
      <c r="E7" s="247" t="s">
        <v>88</v>
      </c>
      <c r="F7" s="245" t="s">
        <v>268</v>
      </c>
    </row>
    <row r="8" spans="1:7" ht="18.75" x14ac:dyDescent="0.25">
      <c r="A8" s="270"/>
      <c r="B8" s="254" t="str">
        <f>B6</f>
        <v>Spinaziepuree</v>
      </c>
      <c r="C8" s="254" t="str">
        <f>C6</f>
        <v>Kervelpuree met erwten</v>
      </c>
      <c r="D8" s="254" t="str">
        <f t="shared" ref="D8:F8" si="1">D6</f>
        <v>Broccolipuree</v>
      </c>
      <c r="E8" s="254" t="str">
        <f t="shared" si="1"/>
        <v>Bonenpuree</v>
      </c>
      <c r="F8" s="253" t="str">
        <f t="shared" si="1"/>
        <v>Preipuree</v>
      </c>
    </row>
    <row r="9" spans="1:7" ht="18.75" x14ac:dyDescent="0.25">
      <c r="A9" s="246" t="s">
        <v>134</v>
      </c>
      <c r="B9" s="247" t="s">
        <v>96</v>
      </c>
      <c r="C9" s="247" t="s">
        <v>325</v>
      </c>
      <c r="D9" s="247" t="s">
        <v>272</v>
      </c>
      <c r="E9" s="247" t="s">
        <v>295</v>
      </c>
      <c r="F9" s="245" t="s">
        <v>268</v>
      </c>
    </row>
    <row r="10" spans="1:7" ht="18.75" x14ac:dyDescent="0.25">
      <c r="A10" s="249"/>
      <c r="B10" s="254" t="s">
        <v>247</v>
      </c>
      <c r="C10" s="254" t="s">
        <v>15</v>
      </c>
      <c r="D10" s="254" t="s">
        <v>189</v>
      </c>
      <c r="E10" s="254" t="s">
        <v>296</v>
      </c>
      <c r="F10" s="250" t="s">
        <v>15</v>
      </c>
    </row>
    <row r="11" spans="1:7" ht="18.75" x14ac:dyDescent="0.25">
      <c r="A11" s="249"/>
      <c r="B11" s="254" t="s">
        <v>15</v>
      </c>
      <c r="C11" s="254" t="s">
        <v>15</v>
      </c>
      <c r="D11" s="254" t="s">
        <v>331</v>
      </c>
      <c r="E11" s="254" t="s">
        <v>15</v>
      </c>
      <c r="F11" s="250" t="s">
        <v>310</v>
      </c>
    </row>
    <row r="12" spans="1:7" ht="18.75" x14ac:dyDescent="0.25">
      <c r="A12" s="252"/>
      <c r="B12" s="272" t="s">
        <v>132</v>
      </c>
      <c r="C12" s="272" t="s">
        <v>15</v>
      </c>
      <c r="D12" s="272" t="s">
        <v>23</v>
      </c>
      <c r="E12" s="272" t="s">
        <v>15</v>
      </c>
      <c r="F12" s="253" t="s">
        <v>187</v>
      </c>
    </row>
    <row r="13" spans="1:7" ht="18.75" x14ac:dyDescent="0.25">
      <c r="A13" s="273" t="s">
        <v>135</v>
      </c>
      <c r="B13" s="253" t="s">
        <v>301</v>
      </c>
      <c r="C13" s="253" t="s">
        <v>264</v>
      </c>
      <c r="D13" s="253" t="s">
        <v>8</v>
      </c>
      <c r="E13" s="253" t="s">
        <v>22</v>
      </c>
      <c r="F13" s="253" t="s">
        <v>183</v>
      </c>
    </row>
    <row r="14" spans="1:7" ht="33" customHeight="1" x14ac:dyDescent="0.25">
      <c r="A14" s="257"/>
      <c r="B14" s="251"/>
      <c r="C14" s="251"/>
      <c r="D14" s="251"/>
      <c r="E14" s="251"/>
      <c r="F14" s="251"/>
      <c r="G14" s="278"/>
    </row>
    <row r="15" spans="1:7" x14ac:dyDescent="0.25">
      <c r="A15" s="258"/>
      <c r="B15" s="259"/>
      <c r="C15" s="259"/>
      <c r="D15" s="259"/>
      <c r="E15" s="259"/>
      <c r="F15" s="259"/>
      <c r="G15" s="279"/>
    </row>
    <row r="16" spans="1:7" ht="18.75" customHeight="1" x14ac:dyDescent="0.25">
      <c r="A16" s="260"/>
      <c r="B16" s="274"/>
      <c r="C16" s="274"/>
      <c r="D16" s="274"/>
      <c r="E16" s="274"/>
      <c r="F16" s="274"/>
      <c r="G16" s="279"/>
    </row>
    <row r="17" spans="1:10" ht="18.75" customHeight="1" x14ac:dyDescent="0.25">
      <c r="A17" s="260"/>
      <c r="B17" s="274"/>
      <c r="C17" s="274"/>
      <c r="D17" s="274"/>
      <c r="E17" s="274"/>
      <c r="F17" s="274"/>
      <c r="G17" s="279"/>
    </row>
    <row r="18" spans="1:10" ht="18.75" customHeight="1" x14ac:dyDescent="0.25">
      <c r="A18" s="260"/>
      <c r="B18" s="274"/>
      <c r="C18" s="274"/>
      <c r="D18" s="274"/>
      <c r="E18" s="274"/>
      <c r="F18" s="274"/>
      <c r="G18" s="279"/>
    </row>
    <row r="19" spans="1:10" ht="18.75" customHeight="1" x14ac:dyDescent="0.25">
      <c r="A19" s="260"/>
      <c r="B19" s="274"/>
      <c r="C19" s="274"/>
      <c r="D19" s="274"/>
      <c r="E19" s="274"/>
      <c r="F19" s="274"/>
      <c r="G19" s="279"/>
    </row>
    <row r="20" spans="1:10" ht="19.5" customHeight="1" x14ac:dyDescent="0.25">
      <c r="A20" s="260"/>
      <c r="B20" s="274"/>
      <c r="C20" s="274"/>
      <c r="D20" s="274"/>
      <c r="E20" s="274"/>
      <c r="F20" s="274"/>
      <c r="G20" s="279"/>
    </row>
    <row r="21" spans="1:10" ht="18.75" x14ac:dyDescent="0.25">
      <c r="A21" s="261"/>
      <c r="B21" s="259"/>
      <c r="C21" s="259"/>
      <c r="D21" s="259"/>
      <c r="E21" s="259"/>
      <c r="F21" s="259"/>
      <c r="G21" s="279"/>
    </row>
    <row r="22" spans="1:10" ht="18.75" x14ac:dyDescent="0.25">
      <c r="A22" s="261"/>
      <c r="B22" s="259"/>
      <c r="C22" s="259"/>
      <c r="D22" s="259"/>
      <c r="E22" s="259"/>
      <c r="F22" s="259"/>
      <c r="G22" s="279"/>
    </row>
    <row r="23" spans="1:10" ht="18.75" x14ac:dyDescent="0.25">
      <c r="A23" s="261"/>
      <c r="B23" s="259"/>
      <c r="C23" s="259"/>
      <c r="D23" s="259"/>
      <c r="E23" s="259"/>
      <c r="F23" s="259"/>
      <c r="G23" s="279"/>
    </row>
    <row r="24" spans="1:10" ht="18.75" x14ac:dyDescent="0.25">
      <c r="A24" s="261"/>
      <c r="B24" s="259"/>
      <c r="C24" s="259"/>
      <c r="D24" s="259"/>
      <c r="E24" s="259"/>
      <c r="F24" s="259"/>
      <c r="G24" s="279"/>
    </row>
    <row r="25" spans="1:10" ht="18.75" x14ac:dyDescent="0.25">
      <c r="A25" s="260"/>
      <c r="B25" s="259"/>
      <c r="C25" s="259"/>
      <c r="D25" s="262"/>
      <c r="E25" s="275"/>
      <c r="F25" s="259"/>
      <c r="G25" s="279"/>
    </row>
    <row r="26" spans="1:10" ht="18.75" x14ac:dyDescent="0.25">
      <c r="A26" s="260"/>
      <c r="B26" s="259"/>
      <c r="C26" s="259"/>
      <c r="D26" s="262"/>
      <c r="E26" s="259"/>
      <c r="F26" s="259"/>
      <c r="G26" s="279"/>
    </row>
    <row r="27" spans="1:10" ht="18.75" customHeight="1" x14ac:dyDescent="0.25">
      <c r="A27" s="260"/>
      <c r="B27" s="259"/>
      <c r="C27" s="259"/>
      <c r="D27" s="259"/>
      <c r="E27" s="275"/>
      <c r="F27" s="259"/>
      <c r="G27" s="279"/>
      <c r="I27" s="277"/>
      <c r="J27" s="108"/>
    </row>
    <row r="28" spans="1:10" ht="18.75" x14ac:dyDescent="0.25">
      <c r="A28" s="255"/>
      <c r="B28" s="251"/>
      <c r="C28" s="251"/>
      <c r="D28" s="251"/>
      <c r="E28" s="251"/>
      <c r="F28" s="251"/>
      <c r="G28" s="278"/>
    </row>
    <row r="29" spans="1:10" ht="85.5" customHeight="1" x14ac:dyDescent="0.25">
      <c r="A29" s="256"/>
      <c r="B29" s="256"/>
      <c r="C29" s="256"/>
      <c r="D29" s="256"/>
      <c r="E29" s="256"/>
      <c r="F29" s="256"/>
      <c r="G29" s="278"/>
    </row>
    <row r="30" spans="1:10" ht="85.5" customHeight="1" x14ac:dyDescent="0.25">
      <c r="B30" s="57"/>
      <c r="C30" s="57"/>
      <c r="D30" s="57"/>
      <c r="E30" s="57"/>
      <c r="F30" s="57"/>
    </row>
    <row r="31" spans="1:10" ht="85.5" customHeight="1" x14ac:dyDescent="0.25">
      <c r="B31" s="58"/>
      <c r="D31" s="57"/>
      <c r="E31" s="57"/>
      <c r="F31" s="57"/>
    </row>
    <row r="32" spans="1:10" ht="85.5" customHeight="1" x14ac:dyDescent="0.25"/>
    <row r="33" ht="85.5" customHeight="1" x14ac:dyDescent="0.25"/>
    <row r="34" ht="85.5" customHeight="1" x14ac:dyDescent="0.25"/>
    <row r="35" ht="85.5" customHeight="1" x14ac:dyDescent="0.25"/>
    <row r="36" ht="85.5" customHeight="1" x14ac:dyDescent="0.25"/>
    <row r="37" ht="85.5" customHeight="1" x14ac:dyDescent="0.25"/>
  </sheetData>
  <mergeCells count="19">
    <mergeCell ref="A19:A20"/>
    <mergeCell ref="A21:A24"/>
    <mergeCell ref="A25:A27"/>
    <mergeCell ref="A29:F29"/>
    <mergeCell ref="B19:B20"/>
    <mergeCell ref="C19:C20"/>
    <mergeCell ref="D19:D20"/>
    <mergeCell ref="E19:E20"/>
    <mergeCell ref="F19:F20"/>
    <mergeCell ref="A1:F1"/>
    <mergeCell ref="A2:F2"/>
    <mergeCell ref="A7:A8"/>
    <mergeCell ref="A9:A12"/>
    <mergeCell ref="B16:B18"/>
    <mergeCell ref="C16:C18"/>
    <mergeCell ref="D16:D18"/>
    <mergeCell ref="E16:E18"/>
    <mergeCell ref="F16:F18"/>
    <mergeCell ref="A16:A18"/>
  </mergeCells>
  <pageMargins left="0.23622047244094491" right="0.23622047244094491" top="0.35433070866141736" bottom="0.35433070866141736" header="0.31496062992125984" footer="0.31496062992125984"/>
  <pageSetup paperSize="9" scale="69"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282FC-2613-4EA1-8DD5-9E527777C7B0}">
  <dimension ref="A1"/>
  <sheetViews>
    <sheetView workbookViewId="0"/>
  </sheetViews>
  <sheetFormatPr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C9FE0-2073-4081-B880-902AC20341C0}">
  <dimension ref="A1"/>
  <sheetViews>
    <sheetView workbookViewId="0"/>
  </sheetViews>
  <sheetFormatPr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12AA8-FC05-4253-914C-7940D1D61E70}">
  <dimension ref="A1"/>
  <sheetViews>
    <sheetView workbookViewId="0"/>
  </sheetViews>
  <sheetFormatPr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E7F2C-E516-4056-AE14-1DFF1A4BF900}">
  <dimension ref="A1"/>
  <sheetViews>
    <sheetView workbookViewId="0"/>
  </sheetViews>
  <sheetFormatPr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29854-ADDC-4F25-8621-17F5D251CFE9}">
  <dimension ref="A1"/>
  <sheetViews>
    <sheetView workbookViewId="0"/>
  </sheetViews>
  <sheetFormatPr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10BF7-C65E-4E34-B848-40F6D4E3BD32}">
  <dimension ref="A1"/>
  <sheetViews>
    <sheetView workbookViewId="0"/>
  </sheetViews>
  <sheetFormatPr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CF22D-7B97-4903-8E16-ECB32037F728}">
  <dimension ref="A1"/>
  <sheetViews>
    <sheetView workbookViewId="0"/>
  </sheetViews>
  <sheetFormatPr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DA281-C79A-4E2A-858D-CAFB340376AA}">
  <dimension ref="A1"/>
  <sheetViews>
    <sheetView workbookViewId="0"/>
  </sheetViews>
  <sheetFormatPr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7483E-5B47-4107-AF12-77FA7122FB2A}">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96DD8-EB25-4AA3-BE94-B42C2571B0E0}">
  <sheetPr>
    <pageSetUpPr fitToPage="1"/>
  </sheetPr>
  <dimension ref="A1:R143"/>
  <sheetViews>
    <sheetView topLeftCell="A109" workbookViewId="0">
      <selection activeCell="G127" sqref="G127"/>
    </sheetView>
  </sheetViews>
  <sheetFormatPr defaultRowHeight="15" x14ac:dyDescent="0.25"/>
  <cols>
    <col min="4" max="4" width="14" customWidth="1"/>
    <col min="5" max="5" width="8" customWidth="1"/>
    <col min="6" max="18" width="8.28515625" customWidth="1"/>
    <col min="19" max="20" width="5.7109375" customWidth="1"/>
  </cols>
  <sheetData>
    <row r="1" spans="1:18" ht="55.5" customHeight="1" thickBot="1" x14ac:dyDescent="0.3">
      <c r="A1" s="204" t="s">
        <v>12</v>
      </c>
      <c r="B1" s="205"/>
      <c r="C1" s="206" t="s">
        <v>13</v>
      </c>
      <c r="D1" s="207"/>
    </row>
    <row r="2" spans="1:18" ht="17.25" customHeight="1" thickBot="1" x14ac:dyDescent="0.3">
      <c r="A2" s="200" t="str">
        <f>Weekoud!A3</f>
        <v>Maandag</v>
      </c>
      <c r="B2" s="201"/>
      <c r="C2" s="201"/>
      <c r="D2" s="201"/>
      <c r="E2" s="99"/>
      <c r="F2" s="99"/>
      <c r="G2" s="99"/>
      <c r="H2" s="99"/>
      <c r="I2" s="99"/>
      <c r="J2" s="99"/>
      <c r="K2" s="99"/>
      <c r="L2" s="99"/>
      <c r="M2" s="99"/>
      <c r="N2" s="99"/>
      <c r="O2" s="99"/>
      <c r="P2" s="99"/>
      <c r="Q2" s="99"/>
      <c r="R2" s="100"/>
    </row>
    <row r="3" spans="1:18" ht="15.75" thickBot="1" x14ac:dyDescent="0.3">
      <c r="A3" s="191" t="str">
        <f>'Week 29'!B5</f>
        <v>Komkommersoep</v>
      </c>
      <c r="B3" s="192"/>
      <c r="C3" s="192"/>
      <c r="D3" s="192"/>
      <c r="E3" s="80" t="str" cm="1">
        <f t="array" ref="E3:R3">_xlfn.XLOOKUP(A3,Data!$A$2:$A$603,Data!$B$2:$O$603)</f>
        <v>-</v>
      </c>
      <c r="F3" s="81" t="str">
        <v>-</v>
      </c>
      <c r="G3" s="81" t="str">
        <v>-</v>
      </c>
      <c r="H3" s="81" t="str">
        <v>-</v>
      </c>
      <c r="I3" s="81" t="str">
        <v>-</v>
      </c>
      <c r="J3" s="81" t="str">
        <v>-</v>
      </c>
      <c r="K3" s="81" t="str">
        <v>-</v>
      </c>
      <c r="L3" s="81" t="str">
        <v>-</v>
      </c>
      <c r="M3" s="81" t="str">
        <v>-</v>
      </c>
      <c r="N3" s="81" t="str">
        <v>-</v>
      </c>
      <c r="O3" s="81" t="str">
        <v>-</v>
      </c>
      <c r="P3" s="81" t="str">
        <v>-</v>
      </c>
      <c r="Q3" s="81" t="str">
        <v>-</v>
      </c>
      <c r="R3" s="82" t="str">
        <v>-</v>
      </c>
    </row>
    <row r="4" spans="1:18" ht="15.75" thickBot="1" x14ac:dyDescent="0.3">
      <c r="A4" s="185" t="str">
        <f>'Week 29'!$A$9</f>
        <v>Stukjes
(Vanaf ± 12 maanden)</v>
      </c>
      <c r="B4" s="186"/>
      <c r="C4" s="186"/>
      <c r="D4" s="199"/>
      <c r="E4" s="88"/>
      <c r="F4" s="89"/>
      <c r="G4" s="89"/>
      <c r="H4" s="89"/>
      <c r="I4" s="89"/>
      <c r="J4" s="89"/>
      <c r="K4" s="89"/>
      <c r="L4" s="89"/>
      <c r="M4" s="89"/>
      <c r="N4" s="89"/>
      <c r="O4" s="89"/>
      <c r="P4" s="89"/>
      <c r="Q4" s="89"/>
      <c r="R4" s="90"/>
    </row>
    <row r="5" spans="1:18" ht="15.75" thickBot="1" x14ac:dyDescent="0.3">
      <c r="A5" s="189" t="str">
        <f>'Week 29'!B9</f>
        <v>Kalkoenfilet</v>
      </c>
      <c r="B5" s="190"/>
      <c r="C5" s="190"/>
      <c r="D5" s="190"/>
      <c r="E5" s="83" t="str" cm="1">
        <f t="array" ref="E5:R5">_xlfn.XLOOKUP(A5,Data!$A$2:$A$603,Data!$B$2:$O$603)</f>
        <v>-</v>
      </c>
      <c r="F5" s="84" t="str">
        <v>-</v>
      </c>
      <c r="G5" s="84" t="str">
        <v>-</v>
      </c>
      <c r="H5" s="84" t="str">
        <v>-</v>
      </c>
      <c r="I5" s="84" t="str">
        <v>-</v>
      </c>
      <c r="J5" s="84" t="str">
        <v>-</v>
      </c>
      <c r="K5" s="84" t="str">
        <v>-</v>
      </c>
      <c r="L5" s="84" t="str">
        <v>-</v>
      </c>
      <c r="M5" s="84" t="str">
        <v>-</v>
      </c>
      <c r="N5" s="84" t="str">
        <v>-</v>
      </c>
      <c r="O5" s="84" t="str">
        <v>-</v>
      </c>
      <c r="P5" s="84" t="str">
        <v>-</v>
      </c>
      <c r="Q5" s="84" t="str">
        <v>-</v>
      </c>
      <c r="R5" s="85" t="str">
        <v>-</v>
      </c>
    </row>
    <row r="6" spans="1:18" ht="15.75" thickBot="1" x14ac:dyDescent="0.3">
      <c r="A6" s="181" t="str">
        <f>'Week 29'!B10</f>
        <v>-</v>
      </c>
      <c r="B6" s="182"/>
      <c r="C6" s="182"/>
      <c r="D6" s="182"/>
      <c r="E6" s="12" t="str" cm="1">
        <f t="array" ref="E6:R6">_xlfn.XLOOKUP(A6,Data!$A$2:$A$603,Data!$B$2:$O$603)</f>
        <v>-</v>
      </c>
      <c r="F6" s="5" t="str">
        <v>-</v>
      </c>
      <c r="G6" s="5" t="str">
        <v>-</v>
      </c>
      <c r="H6" s="5" t="str">
        <v>-</v>
      </c>
      <c r="I6" s="5" t="str">
        <v>-</v>
      </c>
      <c r="J6" s="5" t="str">
        <v>-</v>
      </c>
      <c r="K6" s="5" t="str">
        <v>-</v>
      </c>
      <c r="L6" s="5" t="str">
        <v>-</v>
      </c>
      <c r="M6" s="5" t="str">
        <v>-</v>
      </c>
      <c r="N6" s="5" t="str">
        <v>-</v>
      </c>
      <c r="O6" s="5" t="str">
        <v>-</v>
      </c>
      <c r="P6" s="5" t="str">
        <v>-</v>
      </c>
      <c r="Q6" s="5" t="str">
        <v>-</v>
      </c>
      <c r="R6" s="6" t="str">
        <v>-</v>
      </c>
    </row>
    <row r="7" spans="1:18" ht="15.75" thickBot="1" x14ac:dyDescent="0.3">
      <c r="A7" s="181" t="str">
        <f>'Week 29'!B11</f>
        <v>Gestoofde wortel met ui</v>
      </c>
      <c r="B7" s="182"/>
      <c r="C7" s="182"/>
      <c r="D7" s="182"/>
      <c r="E7" s="12" t="str" cm="1">
        <f t="array" ref="E7:R7">_xlfn.XLOOKUP(A7,Data!$A$2:$A$603,Data!$B$2:$O$603)</f>
        <v>-</v>
      </c>
      <c r="F7" s="5" t="str">
        <v>-</v>
      </c>
      <c r="G7" s="5" t="str">
        <v>-</v>
      </c>
      <c r="H7" s="5" t="str">
        <v>-</v>
      </c>
      <c r="I7" s="5" t="str">
        <v>-</v>
      </c>
      <c r="J7" s="5" t="str">
        <v>-</v>
      </c>
      <c r="K7" s="5" t="str">
        <v>-</v>
      </c>
      <c r="L7" s="5" t="str">
        <v>-</v>
      </c>
      <c r="M7" s="5" t="str">
        <v>-</v>
      </c>
      <c r="N7" s="5" t="str">
        <v>-</v>
      </c>
      <c r="O7" s="5" t="str">
        <v>-</v>
      </c>
      <c r="P7" s="5" t="str">
        <v>-</v>
      </c>
      <c r="Q7" s="5" t="str">
        <v>-</v>
      </c>
      <c r="R7" s="6" t="str">
        <v>-</v>
      </c>
    </row>
    <row r="8" spans="1:18" ht="15.75" thickBot="1" x14ac:dyDescent="0.3">
      <c r="A8" s="191" t="str">
        <f>'Week 29'!B12</f>
        <v>Aardappelpuree</v>
      </c>
      <c r="B8" s="192"/>
      <c r="C8" s="192"/>
      <c r="D8" s="192"/>
      <c r="E8" s="78" t="str" cm="1">
        <f t="array" ref="E8:R8">_xlfn.XLOOKUP(A8,Data!$A$2:$A$603,Data!$B$2:$O$603)</f>
        <v>-</v>
      </c>
      <c r="F8" s="24" t="str">
        <v>-</v>
      </c>
      <c r="G8" s="24" t="str">
        <v>-</v>
      </c>
      <c r="H8" s="24" t="str">
        <v>-</v>
      </c>
      <c r="I8" s="24" t="str">
        <v>-</v>
      </c>
      <c r="J8" s="24" t="str">
        <v>-</v>
      </c>
      <c r="K8" s="24" t="str">
        <v>-</v>
      </c>
      <c r="L8" s="24" t="str">
        <v>-</v>
      </c>
      <c r="M8" s="24" t="str">
        <v>-</v>
      </c>
      <c r="N8" s="24" t="str">
        <v>-</v>
      </c>
      <c r="O8" s="24" t="str">
        <v>-</v>
      </c>
      <c r="P8" s="24" t="str">
        <v>-</v>
      </c>
      <c r="Q8" s="24" t="str">
        <v>-</v>
      </c>
      <c r="R8" s="79" t="str">
        <v>-</v>
      </c>
    </row>
    <row r="9" spans="1:18" ht="15.75" thickBot="1" x14ac:dyDescent="0.3">
      <c r="A9" s="185" t="str">
        <f>'Week 29'!$A$7</f>
        <v>Gemixt/Gemalen
(Van ± 6 tot 12 maanden)</v>
      </c>
      <c r="B9" s="186"/>
      <c r="C9" s="186"/>
      <c r="D9" s="199"/>
      <c r="E9" s="88"/>
      <c r="F9" s="89"/>
      <c r="G9" s="89"/>
      <c r="H9" s="89"/>
      <c r="I9" s="89"/>
      <c r="J9" s="89"/>
      <c r="K9" s="89"/>
      <c r="L9" s="89"/>
      <c r="M9" s="89"/>
      <c r="N9" s="89"/>
      <c r="O9" s="89"/>
      <c r="P9" s="89"/>
      <c r="Q9" s="89"/>
      <c r="R9" s="90"/>
    </row>
    <row r="10" spans="1:18" ht="15.75" thickBot="1" x14ac:dyDescent="0.3">
      <c r="A10" s="189" t="str">
        <f>'Week 29'!B7</f>
        <v>Kalkoenfilet</v>
      </c>
      <c r="B10" s="190"/>
      <c r="C10" s="190"/>
      <c r="D10" s="190"/>
      <c r="E10" s="83" t="str" cm="1">
        <f t="array" ref="E10:R10">_xlfn.XLOOKUP(A10,Data!$A$2:$A$603,Data!$B$2:$O$603)</f>
        <v>-</v>
      </c>
      <c r="F10" s="84" t="str">
        <v>-</v>
      </c>
      <c r="G10" s="84" t="str">
        <v>-</v>
      </c>
      <c r="H10" s="84" t="str">
        <v>-</v>
      </c>
      <c r="I10" s="84" t="str">
        <v>-</v>
      </c>
      <c r="J10" s="84" t="str">
        <v>-</v>
      </c>
      <c r="K10" s="84" t="str">
        <v>-</v>
      </c>
      <c r="L10" s="84" t="str">
        <v>-</v>
      </c>
      <c r="M10" s="84" t="str">
        <v>-</v>
      </c>
      <c r="N10" s="84" t="str">
        <v>-</v>
      </c>
      <c r="O10" s="84" t="str">
        <v>-</v>
      </c>
      <c r="P10" s="84" t="str">
        <v>-</v>
      </c>
      <c r="Q10" s="84" t="str">
        <v>-</v>
      </c>
      <c r="R10" s="85" t="str">
        <v>-</v>
      </c>
    </row>
    <row r="11" spans="1:18" ht="15.75" thickBot="1" x14ac:dyDescent="0.3">
      <c r="A11" s="191" t="str">
        <f>'Week 29'!B8</f>
        <v>Wortelpuree</v>
      </c>
      <c r="B11" s="192"/>
      <c r="C11" s="192"/>
      <c r="D11" s="192"/>
      <c r="E11" s="78" t="str" cm="1">
        <f t="array" ref="E11:R11">_xlfn.XLOOKUP(A11,Data!$A$2:$A$603,Data!$B$2:$O$603)</f>
        <v>-</v>
      </c>
      <c r="F11" s="24" t="str">
        <v>-</v>
      </c>
      <c r="G11" s="24" t="str">
        <v>-</v>
      </c>
      <c r="H11" s="24" t="str">
        <v>-</v>
      </c>
      <c r="I11" s="24" t="str">
        <v>-</v>
      </c>
      <c r="J11" s="24" t="str">
        <v>-</v>
      </c>
      <c r="K11" s="24" t="str">
        <v>-</v>
      </c>
      <c r="L11" s="24" t="str">
        <v>-</v>
      </c>
      <c r="M11" s="24" t="str">
        <v>-</v>
      </c>
      <c r="N11" s="24" t="str">
        <v>-</v>
      </c>
      <c r="O11" s="24" t="str">
        <v>-</v>
      </c>
      <c r="P11" s="24" t="str">
        <v>-</v>
      </c>
      <c r="Q11" s="24" t="str">
        <v>-</v>
      </c>
      <c r="R11" s="79" t="str">
        <v>-</v>
      </c>
    </row>
    <row r="12" spans="1:18" ht="15.75" thickBot="1" x14ac:dyDescent="0.3">
      <c r="A12" s="185" t="str">
        <f>'Week 29'!$A$6</f>
        <v>Gemixt
(Tot ± 6 maanden)</v>
      </c>
      <c r="B12" s="186"/>
      <c r="C12" s="186"/>
      <c r="D12" s="199"/>
      <c r="E12" s="88"/>
      <c r="F12" s="89"/>
      <c r="G12" s="89"/>
      <c r="H12" s="89"/>
      <c r="I12" s="89"/>
      <c r="J12" s="89"/>
      <c r="K12" s="89"/>
      <c r="L12" s="89"/>
      <c r="M12" s="89"/>
      <c r="N12" s="89"/>
      <c r="O12" s="89"/>
      <c r="P12" s="89"/>
      <c r="Q12" s="89"/>
      <c r="R12" s="90"/>
    </row>
    <row r="13" spans="1:18" ht="15.75" thickBot="1" x14ac:dyDescent="0.3">
      <c r="A13" s="195" t="str">
        <f>'Week 29'!B6</f>
        <v>Wortelpuree</v>
      </c>
      <c r="B13" s="196"/>
      <c r="C13" s="196"/>
      <c r="D13" s="196"/>
      <c r="E13" s="86" t="str" cm="1">
        <f t="array" ref="E13:R13">_xlfn.XLOOKUP(A13,Data!$A$2:$A$603,Data!$B$2:$O$603)</f>
        <v>-</v>
      </c>
      <c r="F13" s="27" t="str">
        <v>-</v>
      </c>
      <c r="G13" s="27" t="str">
        <v>-</v>
      </c>
      <c r="H13" s="27" t="str">
        <v>-</v>
      </c>
      <c r="I13" s="27" t="str">
        <v>-</v>
      </c>
      <c r="J13" s="27" t="str">
        <v>-</v>
      </c>
      <c r="K13" s="27" t="str">
        <v>-</v>
      </c>
      <c r="L13" s="27" t="str">
        <v>-</v>
      </c>
      <c r="M13" s="27" t="str">
        <v>-</v>
      </c>
      <c r="N13" s="27" t="str">
        <v>-</v>
      </c>
      <c r="O13" s="27" t="str">
        <v>-</v>
      </c>
      <c r="P13" s="27" t="str">
        <v>-</v>
      </c>
      <c r="Q13" s="27" t="str">
        <v>-</v>
      </c>
      <c r="R13" s="87" t="str">
        <v>-</v>
      </c>
    </row>
    <row r="14" spans="1:18" ht="15.75" thickBot="1" x14ac:dyDescent="0.3">
      <c r="A14" s="185" t="s">
        <v>220</v>
      </c>
      <c r="B14" s="186"/>
      <c r="C14" s="186"/>
      <c r="D14" s="199"/>
      <c r="E14" s="91"/>
      <c r="F14" s="92"/>
      <c r="G14" s="92"/>
      <c r="H14" s="92"/>
      <c r="I14" s="92"/>
      <c r="J14" s="92"/>
      <c r="K14" s="92"/>
      <c r="L14" s="92"/>
      <c r="M14" s="92"/>
      <c r="N14" s="92"/>
      <c r="O14" s="92"/>
      <c r="P14" s="92"/>
      <c r="Q14" s="92"/>
      <c r="R14" s="93"/>
    </row>
    <row r="15" spans="1:18" ht="15.75" thickBot="1" x14ac:dyDescent="0.3">
      <c r="A15" s="195" t="s">
        <v>141</v>
      </c>
      <c r="B15" s="196"/>
      <c r="C15" s="196"/>
      <c r="D15" s="196"/>
      <c r="E15" s="86" t="s">
        <v>15</v>
      </c>
      <c r="F15" s="27" t="s">
        <v>15</v>
      </c>
      <c r="G15" s="86" t="s">
        <v>17</v>
      </c>
      <c r="H15" s="27" t="s">
        <v>15</v>
      </c>
      <c r="I15" s="27" t="s">
        <v>15</v>
      </c>
      <c r="J15" s="27" t="s">
        <v>15</v>
      </c>
      <c r="K15" s="27" t="s">
        <v>15</v>
      </c>
      <c r="L15" s="27" t="s">
        <v>15</v>
      </c>
      <c r="M15" s="27" t="s">
        <v>15</v>
      </c>
      <c r="N15" s="27" t="s">
        <v>15</v>
      </c>
      <c r="O15" s="27" t="s">
        <v>15</v>
      </c>
      <c r="P15" s="27" t="s">
        <v>15</v>
      </c>
      <c r="Q15" s="27" t="s">
        <v>15</v>
      </c>
      <c r="R15" s="87" t="s">
        <v>15</v>
      </c>
    </row>
    <row r="16" spans="1:18" ht="15.75" thickBot="1" x14ac:dyDescent="0.3">
      <c r="A16" s="185" t="s">
        <v>221</v>
      </c>
      <c r="B16" s="186"/>
      <c r="C16" s="186"/>
      <c r="D16" s="199"/>
      <c r="E16" s="88"/>
      <c r="F16" s="89"/>
      <c r="G16" s="89"/>
      <c r="H16" s="89"/>
      <c r="I16" s="89"/>
      <c r="J16" s="89"/>
      <c r="K16" s="89"/>
      <c r="L16" s="89"/>
      <c r="M16" s="89"/>
      <c r="N16" s="89"/>
      <c r="O16" s="89"/>
      <c r="P16" s="89"/>
      <c r="Q16" s="89"/>
      <c r="R16" s="90"/>
    </row>
    <row r="17" spans="1:18" ht="15.75" thickBot="1" x14ac:dyDescent="0.3">
      <c r="A17" s="189" t="s">
        <v>217</v>
      </c>
      <c r="B17" s="190"/>
      <c r="C17" s="190"/>
      <c r="D17" s="190"/>
      <c r="E17" s="83" t="s">
        <v>15</v>
      </c>
      <c r="F17" s="84" t="s">
        <v>15</v>
      </c>
      <c r="G17" s="84" t="s">
        <v>15</v>
      </c>
      <c r="H17" s="84" t="s">
        <v>15</v>
      </c>
      <c r="I17" s="84" t="s">
        <v>15</v>
      </c>
      <c r="J17" s="84" t="s">
        <v>15</v>
      </c>
      <c r="K17" s="84" t="s">
        <v>15</v>
      </c>
      <c r="L17" s="84" t="s">
        <v>15</v>
      </c>
      <c r="M17" s="84" t="s">
        <v>15</v>
      </c>
      <c r="N17" s="84" t="s">
        <v>15</v>
      </c>
      <c r="O17" s="84" t="s">
        <v>15</v>
      </c>
      <c r="P17" s="84" t="s">
        <v>15</v>
      </c>
      <c r="Q17" s="84" t="s">
        <v>15</v>
      </c>
      <c r="R17" s="85" t="s">
        <v>15</v>
      </c>
    </row>
    <row r="18" spans="1:18" ht="15.75" thickBot="1" x14ac:dyDescent="0.3">
      <c r="A18" s="191" t="s">
        <v>202</v>
      </c>
      <c r="B18" s="192"/>
      <c r="C18" s="192"/>
      <c r="D18" s="192"/>
      <c r="E18" s="78" t="s">
        <v>15</v>
      </c>
      <c r="F18" s="24" t="s">
        <v>15</v>
      </c>
      <c r="G18" s="24" t="s">
        <v>15</v>
      </c>
      <c r="H18" s="24" t="s">
        <v>15</v>
      </c>
      <c r="I18" s="24" t="s">
        <v>15</v>
      </c>
      <c r="J18" s="24" t="s">
        <v>15</v>
      </c>
      <c r="K18" s="24" t="s">
        <v>15</v>
      </c>
      <c r="L18" s="24" t="s">
        <v>15</v>
      </c>
      <c r="M18" s="24" t="s">
        <v>15</v>
      </c>
      <c r="N18" s="24" t="s">
        <v>15</v>
      </c>
      <c r="O18" s="24" t="s">
        <v>15</v>
      </c>
      <c r="P18" s="24" t="s">
        <v>15</v>
      </c>
      <c r="Q18" s="24" t="s">
        <v>15</v>
      </c>
      <c r="R18" s="79" t="s">
        <v>15</v>
      </c>
    </row>
    <row r="19" spans="1:18" ht="15.75" thickBot="1" x14ac:dyDescent="0.3">
      <c r="A19" s="185" t="s">
        <v>222</v>
      </c>
      <c r="B19" s="186"/>
      <c r="C19" s="186"/>
      <c r="D19" s="199"/>
      <c r="E19" s="88"/>
      <c r="F19" s="89"/>
      <c r="G19" s="89"/>
      <c r="H19" s="89"/>
      <c r="I19" s="89"/>
      <c r="J19" s="89"/>
      <c r="K19" s="89"/>
      <c r="L19" s="89"/>
      <c r="M19" s="89"/>
      <c r="N19" s="89"/>
      <c r="O19" s="89"/>
      <c r="P19" s="89"/>
      <c r="Q19" s="89"/>
      <c r="R19" s="90"/>
    </row>
    <row r="20" spans="1:18" ht="15.75" thickBot="1" x14ac:dyDescent="0.3">
      <c r="A20" s="189" t="s">
        <v>142</v>
      </c>
      <c r="B20" s="190"/>
      <c r="C20" s="190"/>
      <c r="D20" s="190"/>
      <c r="E20" s="83" t="s">
        <v>15</v>
      </c>
      <c r="F20" s="84" t="s">
        <v>15</v>
      </c>
      <c r="G20" s="84" t="s">
        <v>15</v>
      </c>
      <c r="H20" s="84" t="s">
        <v>15</v>
      </c>
      <c r="I20" s="84" t="s">
        <v>15</v>
      </c>
      <c r="J20" s="84" t="s">
        <v>15</v>
      </c>
      <c r="K20" s="84" t="s">
        <v>15</v>
      </c>
      <c r="L20" s="84" t="s">
        <v>15</v>
      </c>
      <c r="M20" s="84" t="s">
        <v>15</v>
      </c>
      <c r="N20" s="84" t="s">
        <v>15</v>
      </c>
      <c r="O20" s="84" t="s">
        <v>15</v>
      </c>
      <c r="P20" s="84" t="s">
        <v>15</v>
      </c>
      <c r="Q20" s="84" t="s">
        <v>15</v>
      </c>
      <c r="R20" s="85" t="s">
        <v>15</v>
      </c>
    </row>
    <row r="21" spans="1:18" ht="15.75" thickBot="1" x14ac:dyDescent="0.3">
      <c r="A21" s="191" t="s">
        <v>214</v>
      </c>
      <c r="B21" s="192"/>
      <c r="C21" s="192"/>
      <c r="D21" s="192"/>
      <c r="E21" s="78" t="s">
        <v>15</v>
      </c>
      <c r="F21" s="24" t="s">
        <v>15</v>
      </c>
      <c r="G21" s="24" t="s">
        <v>15</v>
      </c>
      <c r="H21" s="24" t="s">
        <v>15</v>
      </c>
      <c r="I21" s="24" t="s">
        <v>15</v>
      </c>
      <c r="J21" s="24" t="s">
        <v>15</v>
      </c>
      <c r="K21" s="24" t="s">
        <v>15</v>
      </c>
      <c r="L21" s="24" t="s">
        <v>15</v>
      </c>
      <c r="M21" s="24" t="s">
        <v>15</v>
      </c>
      <c r="N21" s="24" t="s">
        <v>15</v>
      </c>
      <c r="O21" s="24" t="s">
        <v>15</v>
      </c>
      <c r="P21" s="24" t="s">
        <v>15</v>
      </c>
      <c r="Q21" s="24" t="s">
        <v>15</v>
      </c>
      <c r="R21" s="79" t="s">
        <v>15</v>
      </c>
    </row>
    <row r="22" spans="1:18" ht="15.75" thickBot="1" x14ac:dyDescent="0.3">
      <c r="A22" s="185" t="s">
        <v>137</v>
      </c>
      <c r="B22" s="186"/>
      <c r="C22" s="186"/>
      <c r="D22" s="199"/>
      <c r="E22" s="88"/>
      <c r="F22" s="89"/>
      <c r="G22" s="89"/>
      <c r="H22" s="89"/>
      <c r="I22" s="89"/>
      <c r="J22" s="89"/>
      <c r="K22" s="89"/>
      <c r="L22" s="89"/>
      <c r="M22" s="89"/>
      <c r="N22" s="89"/>
      <c r="O22" s="89"/>
      <c r="P22" s="89"/>
      <c r="Q22" s="89"/>
      <c r="R22" s="90"/>
    </row>
    <row r="23" spans="1:18" ht="15.75" thickBot="1" x14ac:dyDescent="0.3">
      <c r="A23" s="189" t="s">
        <v>144</v>
      </c>
      <c r="B23" s="190"/>
      <c r="C23" s="190"/>
      <c r="D23" s="190"/>
      <c r="E23" s="83" t="s">
        <v>17</v>
      </c>
      <c r="F23" s="84" t="s">
        <v>15</v>
      </c>
      <c r="G23" s="84" t="s">
        <v>15</v>
      </c>
      <c r="H23" s="84" t="s">
        <v>15</v>
      </c>
      <c r="I23" s="84" t="s">
        <v>15</v>
      </c>
      <c r="J23" s="84" t="s">
        <v>15</v>
      </c>
      <c r="K23" s="84" t="s">
        <v>15</v>
      </c>
      <c r="L23" s="84" t="s">
        <v>15</v>
      </c>
      <c r="M23" s="84" t="s">
        <v>15</v>
      </c>
      <c r="N23" s="84" t="s">
        <v>15</v>
      </c>
      <c r="O23" s="84" t="s">
        <v>15</v>
      </c>
      <c r="P23" s="84" t="s">
        <v>15</v>
      </c>
      <c r="Q23" s="84" t="s">
        <v>15</v>
      </c>
      <c r="R23" s="85" t="s">
        <v>15</v>
      </c>
    </row>
    <row r="24" spans="1:18" ht="15.75" thickBot="1" x14ac:dyDescent="0.3">
      <c r="A24" s="193" t="s">
        <v>218</v>
      </c>
      <c r="B24" s="194"/>
      <c r="C24" s="194"/>
      <c r="D24" s="194"/>
      <c r="E24" s="12" t="s">
        <v>15</v>
      </c>
      <c r="F24" s="5" t="s">
        <v>15</v>
      </c>
      <c r="G24" s="5" t="s">
        <v>17</v>
      </c>
      <c r="H24" s="5" t="s">
        <v>15</v>
      </c>
      <c r="I24" s="5" t="s">
        <v>15</v>
      </c>
      <c r="J24" s="5" t="s">
        <v>15</v>
      </c>
      <c r="K24" s="5" t="s">
        <v>15</v>
      </c>
      <c r="L24" s="5" t="s">
        <v>15</v>
      </c>
      <c r="M24" s="5" t="s">
        <v>15</v>
      </c>
      <c r="N24" s="5" t="s">
        <v>15</v>
      </c>
      <c r="O24" s="5" t="s">
        <v>15</v>
      </c>
      <c r="P24" s="5" t="s">
        <v>15</v>
      </c>
      <c r="Q24" s="5" t="s">
        <v>15</v>
      </c>
      <c r="R24" s="6" t="s">
        <v>15</v>
      </c>
    </row>
    <row r="25" spans="1:18" ht="15.75" thickBot="1" x14ac:dyDescent="0.3">
      <c r="A25" s="183" t="s">
        <v>229</v>
      </c>
      <c r="B25" s="184"/>
      <c r="C25" s="184"/>
      <c r="D25" s="184"/>
      <c r="E25" s="84" t="s">
        <v>16</v>
      </c>
      <c r="F25" s="84" t="s">
        <v>16</v>
      </c>
      <c r="G25" s="84" t="s">
        <v>16</v>
      </c>
      <c r="H25" s="84" t="s">
        <v>16</v>
      </c>
      <c r="I25" s="84" t="s">
        <v>16</v>
      </c>
      <c r="J25" s="84" t="s">
        <v>16</v>
      </c>
      <c r="K25" s="24" t="s">
        <v>15</v>
      </c>
      <c r="L25" s="24" t="s">
        <v>15</v>
      </c>
      <c r="M25" s="24" t="s">
        <v>15</v>
      </c>
      <c r="N25" s="84" t="s">
        <v>16</v>
      </c>
      <c r="O25" s="24" t="s">
        <v>15</v>
      </c>
      <c r="P25" s="24" t="s">
        <v>15</v>
      </c>
      <c r="Q25" s="24" t="s">
        <v>15</v>
      </c>
      <c r="R25" s="79" t="s">
        <v>15</v>
      </c>
    </row>
    <row r="26" spans="1:18" ht="15.75" thickBot="1" x14ac:dyDescent="0.3">
      <c r="A26" s="185" t="s">
        <v>219</v>
      </c>
      <c r="B26" s="186"/>
      <c r="C26" s="186"/>
      <c r="D26" s="199"/>
      <c r="E26" s="88"/>
      <c r="F26" s="89"/>
      <c r="G26" s="89"/>
      <c r="H26" s="89"/>
      <c r="I26" s="89"/>
      <c r="J26" s="89"/>
      <c r="K26" s="89"/>
      <c r="L26" s="89"/>
      <c r="M26" s="89"/>
      <c r="N26" s="89"/>
      <c r="O26" s="89"/>
      <c r="P26" s="89"/>
      <c r="Q26" s="89"/>
      <c r="R26" s="90"/>
    </row>
    <row r="27" spans="1:18" ht="15.75" thickBot="1" x14ac:dyDescent="0.3">
      <c r="A27" s="187" t="s">
        <v>146</v>
      </c>
      <c r="B27" s="188"/>
      <c r="C27" s="188"/>
      <c r="D27" s="188"/>
      <c r="E27" s="86" t="s">
        <v>15</v>
      </c>
      <c r="F27" s="27" t="s">
        <v>15</v>
      </c>
      <c r="G27" s="27" t="s">
        <v>15</v>
      </c>
      <c r="H27" s="27" t="s">
        <v>15</v>
      </c>
      <c r="I27" s="27" t="s">
        <v>15</v>
      </c>
      <c r="J27" s="27" t="s">
        <v>15</v>
      </c>
      <c r="K27" s="27" t="s">
        <v>15</v>
      </c>
      <c r="L27" s="27" t="s">
        <v>15</v>
      </c>
      <c r="M27" s="27" t="s">
        <v>15</v>
      </c>
      <c r="N27" s="27" t="s">
        <v>15</v>
      </c>
      <c r="O27" s="27" t="s">
        <v>15</v>
      </c>
      <c r="P27" s="27" t="s">
        <v>15</v>
      </c>
      <c r="Q27" s="27" t="s">
        <v>15</v>
      </c>
      <c r="R27" s="87" t="s">
        <v>15</v>
      </c>
    </row>
    <row r="28" spans="1:18" ht="19.5" thickBot="1" x14ac:dyDescent="0.3">
      <c r="A28" s="200" t="str">
        <f>Weekoud!A10</f>
        <v>Dinsdag</v>
      </c>
      <c r="B28" s="201"/>
      <c r="C28" s="201"/>
      <c r="D28" s="201"/>
      <c r="E28" s="97"/>
      <c r="F28" s="97"/>
      <c r="G28" s="97"/>
      <c r="H28" s="97"/>
      <c r="I28" s="97"/>
      <c r="J28" s="97"/>
      <c r="K28" s="97"/>
      <c r="L28" s="97"/>
      <c r="M28" s="97"/>
      <c r="N28" s="97"/>
      <c r="O28" s="97"/>
      <c r="P28" s="97"/>
      <c r="Q28" s="97"/>
      <c r="R28" s="98"/>
    </row>
    <row r="29" spans="1:18" ht="15.75" thickBot="1" x14ac:dyDescent="0.3">
      <c r="A29" s="191" t="str">
        <f>'Week 29'!C$5</f>
        <v>Champignonsoep</v>
      </c>
      <c r="B29" s="192"/>
      <c r="C29" s="192"/>
      <c r="D29" s="192"/>
      <c r="E29" s="80" t="str" cm="1">
        <f t="array" ref="E29:R29">_xlfn.XLOOKUP(A29,Data!$A$2:$A$603,Data!$B$2:$O$603)</f>
        <v>-</v>
      </c>
      <c r="F29" s="81" t="str">
        <v>-</v>
      </c>
      <c r="G29" s="81" t="str">
        <v>-</v>
      </c>
      <c r="H29" s="81" t="str">
        <v>-</v>
      </c>
      <c r="I29" s="81" t="str">
        <v>-</v>
      </c>
      <c r="J29" s="81" t="str">
        <v>-</v>
      </c>
      <c r="K29" s="81" t="str">
        <v>-</v>
      </c>
      <c r="L29" s="81" t="str">
        <v>-</v>
      </c>
      <c r="M29" s="81" t="str">
        <v>-</v>
      </c>
      <c r="N29" s="81" t="str">
        <v>-</v>
      </c>
      <c r="O29" s="81" t="str">
        <v>-</v>
      </c>
      <c r="P29" s="81" t="str">
        <v>-</v>
      </c>
      <c r="Q29" s="81" t="str">
        <v>-</v>
      </c>
      <c r="R29" s="82" t="str">
        <v>-</v>
      </c>
    </row>
    <row r="30" spans="1:18" ht="15.75" thickBot="1" x14ac:dyDescent="0.3">
      <c r="A30" s="185" t="str">
        <f>'Week 29'!$A$9</f>
        <v>Stukjes
(Vanaf ± 12 maanden)</v>
      </c>
      <c r="B30" s="186"/>
      <c r="C30" s="186"/>
      <c r="D30" s="199"/>
      <c r="E30" s="88"/>
      <c r="F30" s="89"/>
      <c r="G30" s="89"/>
      <c r="H30" s="89"/>
      <c r="I30" s="89"/>
      <c r="J30" s="89"/>
      <c r="K30" s="89"/>
      <c r="L30" s="89"/>
      <c r="M30" s="89"/>
      <c r="N30" s="89"/>
      <c r="O30" s="89"/>
      <c r="P30" s="89"/>
      <c r="Q30" s="89"/>
      <c r="R30" s="90"/>
    </row>
    <row r="31" spans="1:18" ht="15.75" thickBot="1" x14ac:dyDescent="0.3">
      <c r="A31" s="189" t="str">
        <f>'Week 29'!C$9</f>
        <v>Rundsvlees</v>
      </c>
      <c r="B31" s="190"/>
      <c r="C31" s="190"/>
      <c r="D31" s="190"/>
      <c r="E31" s="83" t="str" cm="1">
        <f t="array" ref="E31:R31">_xlfn.XLOOKUP(A31,Data!$A$2:$A$603,Data!$B$2:$O$603)</f>
        <v>-</v>
      </c>
      <c r="F31" s="84" t="str">
        <v>-</v>
      </c>
      <c r="G31" s="84" t="str">
        <v>-</v>
      </c>
      <c r="H31" s="84" t="str">
        <v>-</v>
      </c>
      <c r="I31" s="84" t="str">
        <v>-</v>
      </c>
      <c r="J31" s="84" t="str">
        <v>-</v>
      </c>
      <c r="K31" s="84" t="str">
        <v>-</v>
      </c>
      <c r="L31" s="84" t="str">
        <v>-</v>
      </c>
      <c r="M31" s="84" t="str">
        <v>-</v>
      </c>
      <c r="N31" s="84" t="str">
        <v>-</v>
      </c>
      <c r="O31" s="84" t="str">
        <v>-</v>
      </c>
      <c r="P31" s="84" t="str">
        <v>-</v>
      </c>
      <c r="Q31" s="84" t="str">
        <v>-</v>
      </c>
      <c r="R31" s="85" t="str">
        <v>-</v>
      </c>
    </row>
    <row r="32" spans="1:18" ht="15.75" thickBot="1" x14ac:dyDescent="0.3">
      <c r="A32" s="181" t="str">
        <f>'Week 29'!C$10</f>
        <v>Vleessaus</v>
      </c>
      <c r="B32" s="182"/>
      <c r="C32" s="182"/>
      <c r="D32" s="182"/>
      <c r="E32" s="12" t="str" cm="1">
        <f t="array" ref="E32:R32">_xlfn.XLOOKUP(A32,Data!$A$2:$A$603,Data!$B$2:$O$603)</f>
        <v>-</v>
      </c>
      <c r="F32" s="5" t="str">
        <v>-</v>
      </c>
      <c r="G32" s="5" t="str">
        <v>-</v>
      </c>
      <c r="H32" s="5" t="str">
        <v>-</v>
      </c>
      <c r="I32" s="5" t="str">
        <v>-</v>
      </c>
      <c r="J32" s="5" t="str">
        <v>-</v>
      </c>
      <c r="K32" s="5" t="str">
        <v>-</v>
      </c>
      <c r="L32" s="5" t="str">
        <v>-</v>
      </c>
      <c r="M32" s="5" t="str">
        <v>-</v>
      </c>
      <c r="N32" s="5" t="str">
        <v>-</v>
      </c>
      <c r="O32" s="5" t="str">
        <v>-</v>
      </c>
      <c r="P32" s="5" t="str">
        <v>-</v>
      </c>
      <c r="Q32" s="5" t="str">
        <v>-</v>
      </c>
      <c r="R32" s="6" t="str">
        <v>-</v>
      </c>
    </row>
    <row r="33" spans="1:18" ht="15.75" thickBot="1" x14ac:dyDescent="0.3">
      <c r="A33" s="181" t="str">
        <f>'Week 29'!C$11</f>
        <v>Flageolets bonen</v>
      </c>
      <c r="B33" s="182"/>
      <c r="C33" s="182"/>
      <c r="D33" s="182"/>
      <c r="E33" s="12" t="str" cm="1">
        <f t="array" ref="E33:R33">_xlfn.XLOOKUP(A33,Data!$A$2:$A$603,Data!$B$2:$O$603)</f>
        <v>-</v>
      </c>
      <c r="F33" s="5" t="str">
        <v>-</v>
      </c>
      <c r="G33" s="5" t="str">
        <v>-</v>
      </c>
      <c r="H33" s="5" t="str">
        <v>-</v>
      </c>
      <c r="I33" s="5" t="str">
        <v>-</v>
      </c>
      <c r="J33" s="5" t="str">
        <v>-</v>
      </c>
      <c r="K33" s="5" t="str">
        <v>-</v>
      </c>
      <c r="L33" s="5" t="str">
        <v>-</v>
      </c>
      <c r="M33" s="5" t="str">
        <v>-</v>
      </c>
      <c r="N33" s="5" t="str">
        <v>-</v>
      </c>
      <c r="O33" s="5" t="str">
        <v>-</v>
      </c>
      <c r="P33" s="5" t="str">
        <v>-</v>
      </c>
      <c r="Q33" s="5" t="str">
        <v>-</v>
      </c>
      <c r="R33" s="6" t="str">
        <v>-</v>
      </c>
    </row>
    <row r="34" spans="1:18" ht="15.75" thickBot="1" x14ac:dyDescent="0.3">
      <c r="A34" s="191" t="str">
        <f>'Week 29'!C$12</f>
        <v>Natuuraardappelen</v>
      </c>
      <c r="B34" s="192"/>
      <c r="C34" s="192"/>
      <c r="D34" s="192"/>
      <c r="E34" s="78" t="str" cm="1">
        <f t="array" ref="E34:R34">_xlfn.XLOOKUP(A34,Data!$A$2:$A$603,Data!$B$2:$O$603)</f>
        <v>-</v>
      </c>
      <c r="F34" s="24" t="str">
        <v>-</v>
      </c>
      <c r="G34" s="24" t="str">
        <v>-</v>
      </c>
      <c r="H34" s="24" t="str">
        <v>-</v>
      </c>
      <c r="I34" s="24" t="str">
        <v>-</v>
      </c>
      <c r="J34" s="24" t="str">
        <v>-</v>
      </c>
      <c r="K34" s="24" t="str">
        <v>-</v>
      </c>
      <c r="L34" s="24" t="str">
        <v>-</v>
      </c>
      <c r="M34" s="24" t="str">
        <v>-</v>
      </c>
      <c r="N34" s="24" t="str">
        <v>-</v>
      </c>
      <c r="O34" s="24" t="str">
        <v>-</v>
      </c>
      <c r="P34" s="24" t="str">
        <v>-</v>
      </c>
      <c r="Q34" s="24" t="str">
        <v>-</v>
      </c>
      <c r="R34" s="79" t="str">
        <v>-</v>
      </c>
    </row>
    <row r="35" spans="1:18" ht="15.75" thickBot="1" x14ac:dyDescent="0.3">
      <c r="A35" s="185" t="str">
        <f>'Week 29'!$A$7</f>
        <v>Gemixt/Gemalen
(Van ± 6 tot 12 maanden)</v>
      </c>
      <c r="B35" s="186"/>
      <c r="C35" s="186"/>
      <c r="D35" s="199"/>
      <c r="E35" s="88"/>
      <c r="F35" s="89"/>
      <c r="G35" s="89"/>
      <c r="H35" s="89"/>
      <c r="I35" s="89"/>
      <c r="J35" s="89"/>
      <c r="K35" s="89"/>
      <c r="L35" s="89"/>
      <c r="M35" s="89"/>
      <c r="N35" s="89"/>
      <c r="O35" s="89"/>
      <c r="P35" s="89"/>
      <c r="Q35" s="89"/>
      <c r="R35" s="90"/>
    </row>
    <row r="36" spans="1:18" ht="15.75" thickBot="1" x14ac:dyDescent="0.3">
      <c r="A36" s="189" t="str">
        <f>'Week 29'!C7</f>
        <v>Rundsvlees</v>
      </c>
      <c r="B36" s="190"/>
      <c r="C36" s="190"/>
      <c r="D36" s="190"/>
      <c r="E36" s="83" t="str" cm="1">
        <f t="array" ref="E36:R36">_xlfn.XLOOKUP(A36,Data!$A$2:$A$603,Data!$B$2:$O$603)</f>
        <v>-</v>
      </c>
      <c r="F36" s="84" t="str">
        <v>-</v>
      </c>
      <c r="G36" s="84" t="str">
        <v>-</v>
      </c>
      <c r="H36" s="84" t="str">
        <v>-</v>
      </c>
      <c r="I36" s="84" t="str">
        <v>-</v>
      </c>
      <c r="J36" s="84" t="str">
        <v>-</v>
      </c>
      <c r="K36" s="84" t="str">
        <v>-</v>
      </c>
      <c r="L36" s="84" t="str">
        <v>-</v>
      </c>
      <c r="M36" s="84" t="str">
        <v>-</v>
      </c>
      <c r="N36" s="84" t="str">
        <v>-</v>
      </c>
      <c r="O36" s="84" t="str">
        <v>-</v>
      </c>
      <c r="P36" s="84" t="str">
        <v>-</v>
      </c>
      <c r="Q36" s="84" t="str">
        <v>-</v>
      </c>
      <c r="R36" s="85" t="str">
        <v>-</v>
      </c>
    </row>
    <row r="37" spans="1:18" ht="15.75" thickBot="1" x14ac:dyDescent="0.3">
      <c r="A37" s="191" t="str">
        <f>'Week 29'!C8</f>
        <v>Boontjespuree</v>
      </c>
      <c r="B37" s="192"/>
      <c r="C37" s="192"/>
      <c r="D37" s="192"/>
      <c r="E37" s="78" t="str" cm="1">
        <f t="array" ref="E37:R37">_xlfn.XLOOKUP(A37,Data!$A$2:$A$603,Data!$B$2:$O$603)</f>
        <v>-</v>
      </c>
      <c r="F37" s="24" t="str">
        <v>-</v>
      </c>
      <c r="G37" s="24" t="str">
        <v>-</v>
      </c>
      <c r="H37" s="24" t="str">
        <v>-</v>
      </c>
      <c r="I37" s="24" t="str">
        <v>-</v>
      </c>
      <c r="J37" s="24" t="str">
        <v>-</v>
      </c>
      <c r="K37" s="24" t="str">
        <v>-</v>
      </c>
      <c r="L37" s="24" t="str">
        <v>-</v>
      </c>
      <c r="M37" s="24" t="str">
        <v>-</v>
      </c>
      <c r="N37" s="24" t="str">
        <v>-</v>
      </c>
      <c r="O37" s="24" t="str">
        <v>-</v>
      </c>
      <c r="P37" s="24" t="str">
        <v>-</v>
      </c>
      <c r="Q37" s="24" t="str">
        <v>-</v>
      </c>
      <c r="R37" s="79" t="str">
        <v>-</v>
      </c>
    </row>
    <row r="38" spans="1:18" ht="15.75" thickBot="1" x14ac:dyDescent="0.3">
      <c r="A38" s="185" t="str">
        <f>'Week 29'!$A$6</f>
        <v>Gemixt
(Tot ± 6 maanden)</v>
      </c>
      <c r="B38" s="186"/>
      <c r="C38" s="186"/>
      <c r="D38" s="199"/>
      <c r="E38" s="88"/>
      <c r="F38" s="89"/>
      <c r="G38" s="89"/>
      <c r="H38" s="89"/>
      <c r="I38" s="89"/>
      <c r="J38" s="89"/>
      <c r="K38" s="89"/>
      <c r="L38" s="89"/>
      <c r="M38" s="89"/>
      <c r="N38" s="89"/>
      <c r="O38" s="89"/>
      <c r="P38" s="89"/>
      <c r="Q38" s="89"/>
      <c r="R38" s="90"/>
    </row>
    <row r="39" spans="1:18" ht="15.75" thickBot="1" x14ac:dyDescent="0.3">
      <c r="A39" s="195" t="str">
        <f>'Week 29'!C6</f>
        <v>Boontjespuree</v>
      </c>
      <c r="B39" s="196"/>
      <c r="C39" s="196"/>
      <c r="D39" s="196"/>
      <c r="E39" s="86" t="str" cm="1">
        <f t="array" ref="E39:R39">_xlfn.XLOOKUP(A39,Data!$A$2:$A$603,Data!$B$2:$O$603)</f>
        <v>-</v>
      </c>
      <c r="F39" s="27" t="str">
        <v>-</v>
      </c>
      <c r="G39" s="27" t="str">
        <v>-</v>
      </c>
      <c r="H39" s="27" t="str">
        <v>-</v>
      </c>
      <c r="I39" s="27" t="str">
        <v>-</v>
      </c>
      <c r="J39" s="27" t="str">
        <v>-</v>
      </c>
      <c r="K39" s="27" t="str">
        <v>-</v>
      </c>
      <c r="L39" s="27" t="str">
        <v>-</v>
      </c>
      <c r="M39" s="27" t="str">
        <v>-</v>
      </c>
      <c r="N39" s="27" t="str">
        <v>-</v>
      </c>
      <c r="O39" s="27" t="str">
        <v>-</v>
      </c>
      <c r="P39" s="27" t="str">
        <v>-</v>
      </c>
      <c r="Q39" s="27" t="str">
        <v>-</v>
      </c>
      <c r="R39" s="87" t="str">
        <v>-</v>
      </c>
    </row>
    <row r="40" spans="1:18" ht="15.75" thickBot="1" x14ac:dyDescent="0.3">
      <c r="A40" s="185" t="s">
        <v>220</v>
      </c>
      <c r="B40" s="186"/>
      <c r="C40" s="186"/>
      <c r="D40" s="199"/>
      <c r="E40" s="94"/>
      <c r="F40" s="95"/>
      <c r="G40" s="95"/>
      <c r="H40" s="95"/>
      <c r="I40" s="95"/>
      <c r="J40" s="95"/>
      <c r="K40" s="95"/>
      <c r="L40" s="95"/>
      <c r="M40" s="95"/>
      <c r="N40" s="95"/>
      <c r="O40" s="95"/>
      <c r="P40" s="95"/>
      <c r="Q40" s="95"/>
      <c r="R40" s="96"/>
    </row>
    <row r="41" spans="1:18" ht="15.75" thickBot="1" x14ac:dyDescent="0.3">
      <c r="A41" s="195" t="s">
        <v>223</v>
      </c>
      <c r="B41" s="196"/>
      <c r="C41" s="196"/>
      <c r="D41" s="196"/>
      <c r="E41" s="78" t="s">
        <v>15</v>
      </c>
      <c r="F41" s="27" t="s">
        <v>15</v>
      </c>
      <c r="G41" s="27" t="s">
        <v>15</v>
      </c>
      <c r="H41" s="27" t="s">
        <v>15</v>
      </c>
      <c r="I41" s="27" t="s">
        <v>15</v>
      </c>
      <c r="J41" s="27" t="s">
        <v>15</v>
      </c>
      <c r="K41" s="27" t="s">
        <v>15</v>
      </c>
      <c r="L41" s="27" t="s">
        <v>15</v>
      </c>
      <c r="M41" s="27" t="s">
        <v>15</v>
      </c>
      <c r="N41" s="27" t="s">
        <v>15</v>
      </c>
      <c r="O41" s="27" t="s">
        <v>15</v>
      </c>
      <c r="P41" s="27" t="s">
        <v>15</v>
      </c>
      <c r="Q41" s="27" t="s">
        <v>15</v>
      </c>
      <c r="R41" s="87" t="s">
        <v>15</v>
      </c>
    </row>
    <row r="42" spans="1:18" ht="15.75" thickBot="1" x14ac:dyDescent="0.3">
      <c r="A42" s="185" t="s">
        <v>221</v>
      </c>
      <c r="B42" s="186"/>
      <c r="C42" s="186"/>
      <c r="D42" s="199"/>
      <c r="E42" s="88"/>
      <c r="F42" s="89"/>
      <c r="G42" s="89"/>
      <c r="H42" s="89"/>
      <c r="I42" s="89"/>
      <c r="J42" s="89"/>
      <c r="K42" s="89"/>
      <c r="L42" s="89"/>
      <c r="M42" s="89"/>
      <c r="N42" s="89"/>
      <c r="O42" s="89"/>
      <c r="P42" s="89"/>
      <c r="Q42" s="89"/>
      <c r="R42" s="90"/>
    </row>
    <row r="43" spans="1:18" ht="15.75" thickBot="1" x14ac:dyDescent="0.3">
      <c r="A43" s="189" t="s">
        <v>213</v>
      </c>
      <c r="B43" s="190"/>
      <c r="C43" s="190"/>
      <c r="D43" s="190"/>
      <c r="E43" s="83" t="s">
        <v>15</v>
      </c>
      <c r="F43" s="84" t="s">
        <v>15</v>
      </c>
      <c r="G43" s="84" t="s">
        <v>15</v>
      </c>
      <c r="H43" s="84" t="s">
        <v>15</v>
      </c>
      <c r="I43" s="84" t="s">
        <v>15</v>
      </c>
      <c r="J43" s="84" t="s">
        <v>15</v>
      </c>
      <c r="K43" s="84" t="s">
        <v>15</v>
      </c>
      <c r="L43" s="84" t="s">
        <v>15</v>
      </c>
      <c r="M43" s="84" t="s">
        <v>15</v>
      </c>
      <c r="N43" s="84" t="s">
        <v>15</v>
      </c>
      <c r="O43" s="84" t="s">
        <v>15</v>
      </c>
      <c r="P43" s="84" t="s">
        <v>15</v>
      </c>
      <c r="Q43" s="84" t="s">
        <v>15</v>
      </c>
      <c r="R43" s="85" t="s">
        <v>15</v>
      </c>
    </row>
    <row r="44" spans="1:18" ht="15.75" thickBot="1" x14ac:dyDescent="0.3">
      <c r="A44" s="191" t="s">
        <v>216</v>
      </c>
      <c r="B44" s="192"/>
      <c r="C44" s="192"/>
      <c r="D44" s="192"/>
      <c r="E44" s="78" t="s">
        <v>15</v>
      </c>
      <c r="F44" s="24" t="s">
        <v>15</v>
      </c>
      <c r="G44" s="24" t="s">
        <v>15</v>
      </c>
      <c r="H44" s="24" t="s">
        <v>15</v>
      </c>
      <c r="I44" s="24" t="s">
        <v>15</v>
      </c>
      <c r="J44" s="24" t="s">
        <v>15</v>
      </c>
      <c r="K44" s="24" t="s">
        <v>15</v>
      </c>
      <c r="L44" s="24" t="s">
        <v>15</v>
      </c>
      <c r="M44" s="24" t="s">
        <v>15</v>
      </c>
      <c r="N44" s="24" t="s">
        <v>15</v>
      </c>
      <c r="O44" s="24" t="s">
        <v>15</v>
      </c>
      <c r="P44" s="24" t="s">
        <v>15</v>
      </c>
      <c r="Q44" s="24" t="s">
        <v>15</v>
      </c>
      <c r="R44" s="79" t="s">
        <v>15</v>
      </c>
    </row>
    <row r="45" spans="1:18" ht="15.75" thickBot="1" x14ac:dyDescent="0.3">
      <c r="A45" s="185" t="s">
        <v>222</v>
      </c>
      <c r="B45" s="186"/>
      <c r="C45" s="186"/>
      <c r="D45" s="199"/>
      <c r="E45" s="88"/>
      <c r="F45" s="89"/>
      <c r="G45" s="89"/>
      <c r="H45" s="89"/>
      <c r="I45" s="89"/>
      <c r="J45" s="89"/>
      <c r="K45" s="89"/>
      <c r="L45" s="89"/>
      <c r="M45" s="89"/>
      <c r="N45" s="89"/>
      <c r="O45" s="89"/>
      <c r="P45" s="89"/>
      <c r="Q45" s="89"/>
      <c r="R45" s="90"/>
    </row>
    <row r="46" spans="1:18" ht="15.75" thickBot="1" x14ac:dyDescent="0.3">
      <c r="A46" s="189" t="s">
        <v>210</v>
      </c>
      <c r="B46" s="190"/>
      <c r="C46" s="190"/>
      <c r="D46" s="190"/>
      <c r="E46" s="83" t="s">
        <v>15</v>
      </c>
      <c r="F46" s="84" t="s">
        <v>15</v>
      </c>
      <c r="G46" s="84" t="s">
        <v>15</v>
      </c>
      <c r="H46" s="84" t="s">
        <v>15</v>
      </c>
      <c r="I46" s="84" t="s">
        <v>15</v>
      </c>
      <c r="J46" s="84" t="s">
        <v>15</v>
      </c>
      <c r="K46" s="84" t="s">
        <v>15</v>
      </c>
      <c r="L46" s="84" t="s">
        <v>15</v>
      </c>
      <c r="M46" s="84" t="s">
        <v>15</v>
      </c>
      <c r="N46" s="84" t="s">
        <v>15</v>
      </c>
      <c r="O46" s="84" t="s">
        <v>15</v>
      </c>
      <c r="P46" s="84" t="s">
        <v>15</v>
      </c>
      <c r="Q46" s="84" t="s">
        <v>15</v>
      </c>
      <c r="R46" s="85" t="s">
        <v>15</v>
      </c>
    </row>
    <row r="47" spans="1:18" ht="15.75" thickBot="1" x14ac:dyDescent="0.3">
      <c r="A47" s="191" t="s">
        <v>213</v>
      </c>
      <c r="B47" s="192"/>
      <c r="C47" s="192"/>
      <c r="D47" s="192"/>
      <c r="E47" s="78" t="s">
        <v>15</v>
      </c>
      <c r="F47" s="24" t="s">
        <v>15</v>
      </c>
      <c r="G47" s="24" t="s">
        <v>15</v>
      </c>
      <c r="H47" s="24" t="s">
        <v>15</v>
      </c>
      <c r="I47" s="24" t="s">
        <v>15</v>
      </c>
      <c r="J47" s="24" t="s">
        <v>15</v>
      </c>
      <c r="K47" s="24" t="s">
        <v>15</v>
      </c>
      <c r="L47" s="24" t="s">
        <v>15</v>
      </c>
      <c r="M47" s="24" t="s">
        <v>15</v>
      </c>
      <c r="N47" s="24" t="s">
        <v>15</v>
      </c>
      <c r="O47" s="24" t="s">
        <v>15</v>
      </c>
      <c r="P47" s="24" t="s">
        <v>15</v>
      </c>
      <c r="Q47" s="24" t="s">
        <v>15</v>
      </c>
      <c r="R47" s="79" t="s">
        <v>15</v>
      </c>
    </row>
    <row r="48" spans="1:18" ht="15.75" thickBot="1" x14ac:dyDescent="0.3">
      <c r="A48" s="185" t="s">
        <v>137</v>
      </c>
      <c r="B48" s="186"/>
      <c r="C48" s="186"/>
      <c r="D48" s="199"/>
      <c r="E48" s="88"/>
      <c r="F48" s="89"/>
      <c r="G48" s="89"/>
      <c r="H48" s="89"/>
      <c r="I48" s="89"/>
      <c r="J48" s="89"/>
      <c r="K48" s="89"/>
      <c r="L48" s="89"/>
      <c r="M48" s="89"/>
      <c r="N48" s="89"/>
      <c r="O48" s="89"/>
      <c r="P48" s="89"/>
      <c r="Q48" s="89"/>
      <c r="R48" s="90"/>
    </row>
    <row r="49" spans="1:18" ht="15.75" thickBot="1" x14ac:dyDescent="0.3">
      <c r="A49" s="202" t="s">
        <v>199</v>
      </c>
      <c r="B49" s="203"/>
      <c r="C49" s="203"/>
      <c r="D49" s="203"/>
      <c r="E49" s="83" t="s">
        <v>17</v>
      </c>
      <c r="F49" s="84" t="s">
        <v>15</v>
      </c>
      <c r="G49" s="84" t="s">
        <v>15</v>
      </c>
      <c r="H49" s="84" t="s">
        <v>15</v>
      </c>
      <c r="I49" s="84" t="s">
        <v>15</v>
      </c>
      <c r="J49" s="84" t="s">
        <v>15</v>
      </c>
      <c r="K49" s="84" t="s">
        <v>15</v>
      </c>
      <c r="L49" s="84" t="s">
        <v>15</v>
      </c>
      <c r="M49" s="84" t="s">
        <v>15</v>
      </c>
      <c r="N49" s="84" t="s">
        <v>15</v>
      </c>
      <c r="O49" s="84" t="s">
        <v>15</v>
      </c>
      <c r="P49" s="84" t="s">
        <v>15</v>
      </c>
      <c r="Q49" s="84" t="s">
        <v>15</v>
      </c>
      <c r="R49" s="85" t="s">
        <v>15</v>
      </c>
    </row>
    <row r="50" spans="1:18" ht="15.75" thickBot="1" x14ac:dyDescent="0.3">
      <c r="A50" s="193" t="s">
        <v>200</v>
      </c>
      <c r="B50" s="194"/>
      <c r="C50" s="194"/>
      <c r="D50" s="194"/>
      <c r="E50" s="12" t="s">
        <v>15</v>
      </c>
      <c r="F50" s="5" t="s">
        <v>15</v>
      </c>
      <c r="G50" s="5" t="s">
        <v>17</v>
      </c>
      <c r="H50" s="5" t="s">
        <v>15</v>
      </c>
      <c r="I50" s="5" t="s">
        <v>15</v>
      </c>
      <c r="J50" s="5" t="s">
        <v>15</v>
      </c>
      <c r="K50" s="5" t="s">
        <v>15</v>
      </c>
      <c r="L50" s="5" t="s">
        <v>15</v>
      </c>
      <c r="M50" s="5" t="s">
        <v>15</v>
      </c>
      <c r="N50" s="5" t="s">
        <v>15</v>
      </c>
      <c r="O50" s="5" t="s">
        <v>15</v>
      </c>
      <c r="P50" s="5" t="s">
        <v>15</v>
      </c>
      <c r="Q50" s="5" t="s">
        <v>15</v>
      </c>
      <c r="R50" s="6" t="s">
        <v>15</v>
      </c>
    </row>
    <row r="51" spans="1:18" ht="15.75" thickBot="1" x14ac:dyDescent="0.3">
      <c r="A51" s="181" t="s">
        <v>201</v>
      </c>
      <c r="B51" s="182"/>
      <c r="C51" s="182"/>
      <c r="D51" s="182"/>
      <c r="E51" s="12" t="s">
        <v>15</v>
      </c>
      <c r="F51" s="5" t="s">
        <v>15</v>
      </c>
      <c r="G51" s="5" t="s">
        <v>15</v>
      </c>
      <c r="H51" s="5" t="s">
        <v>15</v>
      </c>
      <c r="I51" s="5" t="s">
        <v>15</v>
      </c>
      <c r="J51" s="5" t="s">
        <v>15</v>
      </c>
      <c r="K51" s="5" t="s">
        <v>15</v>
      </c>
      <c r="L51" s="5" t="s">
        <v>15</v>
      </c>
      <c r="M51" s="5" t="s">
        <v>15</v>
      </c>
      <c r="N51" s="5" t="s">
        <v>15</v>
      </c>
      <c r="O51" s="5" t="s">
        <v>15</v>
      </c>
      <c r="P51" s="5" t="s">
        <v>15</v>
      </c>
      <c r="Q51" s="5" t="s">
        <v>15</v>
      </c>
      <c r="R51" s="6" t="s">
        <v>15</v>
      </c>
    </row>
    <row r="52" spans="1:18" ht="15.75" thickBot="1" x14ac:dyDescent="0.3">
      <c r="A52" s="191" t="s">
        <v>224</v>
      </c>
      <c r="B52" s="192"/>
      <c r="C52" s="192"/>
      <c r="D52" s="192"/>
      <c r="E52" s="78" t="s">
        <v>15</v>
      </c>
      <c r="F52" s="24" t="s">
        <v>15</v>
      </c>
      <c r="G52" s="24" t="s">
        <v>15</v>
      </c>
      <c r="H52" s="24" t="s">
        <v>15</v>
      </c>
      <c r="I52" s="24" t="s">
        <v>15</v>
      </c>
      <c r="J52" s="24" t="s">
        <v>15</v>
      </c>
      <c r="K52" s="24" t="s">
        <v>15</v>
      </c>
      <c r="L52" s="24" t="s">
        <v>15</v>
      </c>
      <c r="M52" s="24" t="s">
        <v>15</v>
      </c>
      <c r="N52" s="24" t="s">
        <v>15</v>
      </c>
      <c r="O52" s="24" t="s">
        <v>15</v>
      </c>
      <c r="P52" s="24" t="s">
        <v>15</v>
      </c>
      <c r="Q52" s="24" t="s">
        <v>15</v>
      </c>
      <c r="R52" s="79" t="s">
        <v>15</v>
      </c>
    </row>
    <row r="53" spans="1:18" ht="15.75" thickBot="1" x14ac:dyDescent="0.3">
      <c r="A53" s="185" t="s">
        <v>219</v>
      </c>
      <c r="B53" s="186"/>
      <c r="C53" s="186"/>
      <c r="D53" s="199"/>
      <c r="E53" s="88"/>
      <c r="F53" s="89"/>
      <c r="G53" s="89"/>
      <c r="H53" s="89"/>
      <c r="I53" s="89"/>
      <c r="J53" s="89"/>
      <c r="K53" s="89"/>
      <c r="L53" s="89"/>
      <c r="M53" s="89"/>
      <c r="N53" s="89"/>
      <c r="O53" s="89"/>
      <c r="P53" s="89"/>
      <c r="Q53" s="89"/>
      <c r="R53" s="90"/>
    </row>
    <row r="54" spans="1:18" ht="15.75" thickBot="1" x14ac:dyDescent="0.3">
      <c r="A54" s="187" t="s">
        <v>225</v>
      </c>
      <c r="B54" s="188"/>
      <c r="C54" s="188"/>
      <c r="D54" s="188"/>
      <c r="E54" s="86" t="s">
        <v>15</v>
      </c>
      <c r="F54" s="27" t="s">
        <v>15</v>
      </c>
      <c r="G54" s="27" t="s">
        <v>15</v>
      </c>
      <c r="H54" s="27" t="s">
        <v>15</v>
      </c>
      <c r="I54" s="27" t="s">
        <v>15</v>
      </c>
      <c r="J54" s="27" t="s">
        <v>15</v>
      </c>
      <c r="K54" s="27" t="s">
        <v>15</v>
      </c>
      <c r="L54" s="27" t="s">
        <v>15</v>
      </c>
      <c r="M54" s="27" t="s">
        <v>15</v>
      </c>
      <c r="N54" s="27" t="s">
        <v>15</v>
      </c>
      <c r="O54" s="27" t="s">
        <v>15</v>
      </c>
      <c r="P54" s="27" t="s">
        <v>15</v>
      </c>
      <c r="Q54" s="27" t="s">
        <v>17</v>
      </c>
      <c r="R54" s="87" t="s">
        <v>15</v>
      </c>
    </row>
    <row r="55" spans="1:18" ht="19.5" thickBot="1" x14ac:dyDescent="0.3">
      <c r="A55" s="200" t="str">
        <f>Weekoud!A17</f>
        <v>Woensdag</v>
      </c>
      <c r="B55" s="201"/>
      <c r="C55" s="201"/>
      <c r="D55" s="201"/>
      <c r="E55" s="97"/>
      <c r="F55" s="97"/>
      <c r="G55" s="97"/>
      <c r="H55" s="97"/>
      <c r="I55" s="97"/>
      <c r="J55" s="97"/>
      <c r="K55" s="97"/>
      <c r="L55" s="97"/>
      <c r="M55" s="97"/>
      <c r="N55" s="97"/>
      <c r="O55" s="97"/>
      <c r="P55" s="97"/>
      <c r="Q55" s="97"/>
      <c r="R55" s="98"/>
    </row>
    <row r="56" spans="1:18" ht="15.75" thickBot="1" x14ac:dyDescent="0.3">
      <c r="A56" s="191" t="str">
        <f>'Week 29'!D$5</f>
        <v>Tomatensoep</v>
      </c>
      <c r="B56" s="192"/>
      <c r="C56" s="192"/>
      <c r="D56" s="192"/>
      <c r="E56" s="80" t="str" cm="1">
        <f t="array" ref="E56:R56">_xlfn.XLOOKUP(A56,Data!$A$2:$A$603,Data!$B$2:$O$603)</f>
        <v>-</v>
      </c>
      <c r="F56" s="81" t="str">
        <v>-</v>
      </c>
      <c r="G56" s="81" t="str">
        <v>-</v>
      </c>
      <c r="H56" s="81" t="str">
        <v>-</v>
      </c>
      <c r="I56" s="81" t="str">
        <v>-</v>
      </c>
      <c r="J56" s="81" t="str">
        <v>-</v>
      </c>
      <c r="K56" s="81" t="str">
        <v>-</v>
      </c>
      <c r="L56" s="81" t="str">
        <v>-</v>
      </c>
      <c r="M56" s="81" t="str">
        <v>-</v>
      </c>
      <c r="N56" s="81" t="str">
        <v>-</v>
      </c>
      <c r="O56" s="81" t="str">
        <v>-</v>
      </c>
      <c r="P56" s="81" t="str">
        <v>-</v>
      </c>
      <c r="Q56" s="81" t="str">
        <v>-</v>
      </c>
      <c r="R56" s="82" t="str">
        <v>-</v>
      </c>
    </row>
    <row r="57" spans="1:18" ht="15.75" thickBot="1" x14ac:dyDescent="0.3">
      <c r="A57" s="185" t="str">
        <f>'Week 29'!$A$9</f>
        <v>Stukjes
(Vanaf ± 12 maanden)</v>
      </c>
      <c r="B57" s="186"/>
      <c r="C57" s="186"/>
      <c r="D57" s="186"/>
      <c r="E57" s="95"/>
      <c r="F57" s="95"/>
      <c r="G57" s="95"/>
      <c r="H57" s="95"/>
      <c r="I57" s="95"/>
      <c r="J57" s="95"/>
      <c r="K57" s="95"/>
      <c r="L57" s="95"/>
      <c r="M57" s="95"/>
      <c r="N57" s="95"/>
      <c r="O57" s="95"/>
      <c r="P57" s="95"/>
      <c r="Q57" s="95"/>
      <c r="R57" s="101"/>
    </row>
    <row r="58" spans="1:18" ht="15.75" thickBot="1" x14ac:dyDescent="0.3">
      <c r="A58" s="189" t="str">
        <f>'Week 29'!D$9</f>
        <v>Kipfilet</v>
      </c>
      <c r="B58" s="190"/>
      <c r="C58" s="190"/>
      <c r="D58" s="190"/>
      <c r="E58" s="83" t="str" cm="1">
        <f t="array" ref="E58:R58">_xlfn.XLOOKUP(A58,Data!$A$2:$A$603,Data!$B$2:$O$603)</f>
        <v>-</v>
      </c>
      <c r="F58" s="84" t="str">
        <v>-</v>
      </c>
      <c r="G58" s="84" t="str">
        <v>-</v>
      </c>
      <c r="H58" s="84" t="str">
        <v>-</v>
      </c>
      <c r="I58" s="84" t="str">
        <v>-</v>
      </c>
      <c r="J58" s="84" t="str">
        <v>-</v>
      </c>
      <c r="K58" s="84" t="str">
        <v>-</v>
      </c>
      <c r="L58" s="84" t="str">
        <v>-</v>
      </c>
      <c r="M58" s="84" t="str">
        <v>-</v>
      </c>
      <c r="N58" s="84" t="str">
        <v>-</v>
      </c>
      <c r="O58" s="84" t="str">
        <v>-</v>
      </c>
      <c r="P58" s="84" t="str">
        <v>-</v>
      </c>
      <c r="Q58" s="84" t="str">
        <v>-</v>
      </c>
      <c r="R58" s="85" t="str">
        <v>-</v>
      </c>
    </row>
    <row r="59" spans="1:18" ht="15.75" thickBot="1" x14ac:dyDescent="0.3">
      <c r="A59" s="181" t="str">
        <f>'Week 29'!D$10</f>
        <v>Vleesjus</v>
      </c>
      <c r="B59" s="182"/>
      <c r="C59" s="182"/>
      <c r="D59" s="182"/>
      <c r="E59" s="12" t="str" cm="1">
        <f t="array" ref="E59:R59">_xlfn.XLOOKUP(A59,Data!$A$2:$A$603,Data!$B$2:$O$603)</f>
        <v>-</v>
      </c>
      <c r="F59" s="5" t="str">
        <v>-</v>
      </c>
      <c r="G59" s="5" t="str">
        <v>-</v>
      </c>
      <c r="H59" s="5" t="str">
        <v>-</v>
      </c>
      <c r="I59" s="5" t="str">
        <v>-</v>
      </c>
      <c r="J59" s="5" t="str">
        <v>-</v>
      </c>
      <c r="K59" s="5" t="str">
        <v>-</v>
      </c>
      <c r="L59" s="5" t="str">
        <v>-</v>
      </c>
      <c r="M59" s="5" t="str">
        <v>-</v>
      </c>
      <c r="N59" s="5" t="str">
        <v>-</v>
      </c>
      <c r="O59" s="5" t="str">
        <v>-</v>
      </c>
      <c r="P59" s="5" t="str">
        <v>-</v>
      </c>
      <c r="Q59" s="5" t="str">
        <v>-</v>
      </c>
      <c r="R59" s="6" t="str">
        <v>-</v>
      </c>
    </row>
    <row r="60" spans="1:18" ht="15.75" thickBot="1" x14ac:dyDescent="0.3">
      <c r="A60" s="181" t="str">
        <f>'Week 29'!D$11</f>
        <v>Appelmoes</v>
      </c>
      <c r="B60" s="182"/>
      <c r="C60" s="182"/>
      <c r="D60" s="182"/>
      <c r="E60" s="12" t="str" cm="1">
        <f t="array" ref="E60:R60">_xlfn.XLOOKUP(A60,Data!$A$2:$A$603,Data!$B$2:$O$603)</f>
        <v>-</v>
      </c>
      <c r="F60" s="5" t="str">
        <v>-</v>
      </c>
      <c r="G60" s="5" t="str">
        <v>-</v>
      </c>
      <c r="H60" s="5" t="str">
        <v>-</v>
      </c>
      <c r="I60" s="5" t="str">
        <v>-</v>
      </c>
      <c r="J60" s="5" t="str">
        <v>-</v>
      </c>
      <c r="K60" s="5" t="str">
        <v>-</v>
      </c>
      <c r="L60" s="5" t="str">
        <v>-</v>
      </c>
      <c r="M60" s="5" t="str">
        <v>-</v>
      </c>
      <c r="N60" s="5" t="str">
        <v>-</v>
      </c>
      <c r="O60" s="5" t="str">
        <v>-</v>
      </c>
      <c r="P60" s="5" t="str">
        <v>-</v>
      </c>
      <c r="Q60" s="5" t="str">
        <v>-</v>
      </c>
      <c r="R60" s="6" t="str">
        <v>-</v>
      </c>
    </row>
    <row r="61" spans="1:18" ht="15.75" thickBot="1" x14ac:dyDescent="0.3">
      <c r="A61" s="191" t="str">
        <f>'Week 29'!D$12</f>
        <v>Gebakken aardappelen</v>
      </c>
      <c r="B61" s="192"/>
      <c r="C61" s="192"/>
      <c r="D61" s="192"/>
      <c r="E61" s="78" t="str" cm="1">
        <f t="array" ref="E61:R61">_xlfn.XLOOKUP(A61,Data!$A$2:$A$603,Data!$B$2:$O$603)</f>
        <v>-</v>
      </c>
      <c r="F61" s="24" t="str">
        <v>-</v>
      </c>
      <c r="G61" s="24" t="str">
        <v>-</v>
      </c>
      <c r="H61" s="24" t="str">
        <v>-</v>
      </c>
      <c r="I61" s="24" t="str">
        <v>-</v>
      </c>
      <c r="J61" s="24" t="str">
        <v>-</v>
      </c>
      <c r="K61" s="24" t="str">
        <v>-</v>
      </c>
      <c r="L61" s="24" t="str">
        <v>-</v>
      </c>
      <c r="M61" s="24" t="str">
        <v>-</v>
      </c>
      <c r="N61" s="24" t="str">
        <v>-</v>
      </c>
      <c r="O61" s="24" t="str">
        <v>-</v>
      </c>
      <c r="P61" s="24" t="str">
        <v>-</v>
      </c>
      <c r="Q61" s="24" t="str">
        <v>-</v>
      </c>
      <c r="R61" s="79" t="str">
        <v>-</v>
      </c>
    </row>
    <row r="62" spans="1:18" ht="15.75" thickBot="1" x14ac:dyDescent="0.3">
      <c r="A62" s="185" t="str">
        <f>'Week 29'!$A$7</f>
        <v>Gemixt/Gemalen
(Van ± 6 tot 12 maanden)</v>
      </c>
      <c r="B62" s="186"/>
      <c r="C62" s="186"/>
      <c r="D62" s="186"/>
      <c r="E62" s="95"/>
      <c r="F62" s="95"/>
      <c r="G62" s="95"/>
      <c r="H62" s="95"/>
      <c r="I62" s="95"/>
      <c r="J62" s="95"/>
      <c r="K62" s="95"/>
      <c r="L62" s="95"/>
      <c r="M62" s="95"/>
      <c r="N62" s="95"/>
      <c r="O62" s="95"/>
      <c r="P62" s="95"/>
      <c r="Q62" s="95"/>
      <c r="R62" s="101"/>
    </row>
    <row r="63" spans="1:18" ht="15.75" thickBot="1" x14ac:dyDescent="0.3">
      <c r="A63" s="189" t="str">
        <f>'Week 29'!D$7</f>
        <v>Kipfilet</v>
      </c>
      <c r="B63" s="190"/>
      <c r="C63" s="190"/>
      <c r="D63" s="190"/>
      <c r="E63" s="83" t="str" cm="1">
        <f t="array" ref="E63:R63">_xlfn.XLOOKUP(A63,Data!$A$2:$A$603,Data!$B$2:$O$603)</f>
        <v>-</v>
      </c>
      <c r="F63" s="84" t="str">
        <v>-</v>
      </c>
      <c r="G63" s="84" t="str">
        <v>-</v>
      </c>
      <c r="H63" s="84" t="str">
        <v>-</v>
      </c>
      <c r="I63" s="84" t="str">
        <v>-</v>
      </c>
      <c r="J63" s="84" t="str">
        <v>-</v>
      </c>
      <c r="K63" s="84" t="str">
        <v>-</v>
      </c>
      <c r="L63" s="84" t="str">
        <v>-</v>
      </c>
      <c r="M63" s="84" t="str">
        <v>-</v>
      </c>
      <c r="N63" s="84" t="str">
        <v>-</v>
      </c>
      <c r="O63" s="84" t="str">
        <v>-</v>
      </c>
      <c r="P63" s="84" t="str">
        <v>-</v>
      </c>
      <c r="Q63" s="84" t="str">
        <v>-</v>
      </c>
      <c r="R63" s="85" t="str">
        <v>-</v>
      </c>
    </row>
    <row r="64" spans="1:18" ht="15.75" thickBot="1" x14ac:dyDescent="0.3">
      <c r="A64" s="191" t="str">
        <f>'Week 29'!D$8</f>
        <v>Appelmoespuree</v>
      </c>
      <c r="B64" s="192"/>
      <c r="C64" s="192"/>
      <c r="D64" s="192"/>
      <c r="E64" s="78" t="str" cm="1">
        <f t="array" ref="E64:R64">_xlfn.XLOOKUP(A64,Data!$A$2:$A$603,Data!$B$2:$O$603)</f>
        <v>-</v>
      </c>
      <c r="F64" s="24" t="str">
        <v>-</v>
      </c>
      <c r="G64" s="24" t="str">
        <v>-</v>
      </c>
      <c r="H64" s="24" t="str">
        <v>-</v>
      </c>
      <c r="I64" s="24" t="str">
        <v>-</v>
      </c>
      <c r="J64" s="24" t="str">
        <v>-</v>
      </c>
      <c r="K64" s="24" t="str">
        <v>-</v>
      </c>
      <c r="L64" s="24" t="str">
        <v>-</v>
      </c>
      <c r="M64" s="24" t="str">
        <v>-</v>
      </c>
      <c r="N64" s="24" t="str">
        <v>-</v>
      </c>
      <c r="O64" s="24" t="str">
        <v>-</v>
      </c>
      <c r="P64" s="24" t="str">
        <v>-</v>
      </c>
      <c r="Q64" s="24" t="str">
        <v>-</v>
      </c>
      <c r="R64" s="79" t="str">
        <v>-</v>
      </c>
    </row>
    <row r="65" spans="1:18" ht="15.75" thickBot="1" x14ac:dyDescent="0.3">
      <c r="A65" s="185" t="str">
        <f>'Week 29'!$A$6</f>
        <v>Gemixt
(Tot ± 6 maanden)</v>
      </c>
      <c r="B65" s="186"/>
      <c r="C65" s="186"/>
      <c r="D65" s="186"/>
      <c r="E65" s="95"/>
      <c r="F65" s="95"/>
      <c r="G65" s="95"/>
      <c r="H65" s="95"/>
      <c r="I65" s="95"/>
      <c r="J65" s="95"/>
      <c r="K65" s="95"/>
      <c r="L65" s="95"/>
      <c r="M65" s="95"/>
      <c r="N65" s="95"/>
      <c r="O65" s="95"/>
      <c r="P65" s="95"/>
      <c r="Q65" s="95"/>
      <c r="R65" s="101"/>
    </row>
    <row r="66" spans="1:18" ht="15.75" thickBot="1" x14ac:dyDescent="0.3">
      <c r="A66" s="195" t="str">
        <f>'Week 29'!D$6</f>
        <v>Appelmoespuree</v>
      </c>
      <c r="B66" s="196"/>
      <c r="C66" s="196"/>
      <c r="D66" s="196"/>
      <c r="E66" s="86" t="str" cm="1">
        <f t="array" ref="E66:R66">_xlfn.XLOOKUP(A66,Data!$A$2:$A$603,Data!$B$2:$O$603)</f>
        <v>-</v>
      </c>
      <c r="F66" s="27" t="str">
        <v>-</v>
      </c>
      <c r="G66" s="27" t="str">
        <v>-</v>
      </c>
      <c r="H66" s="27" t="str">
        <v>-</v>
      </c>
      <c r="I66" s="27" t="str">
        <v>-</v>
      </c>
      <c r="J66" s="27" t="str">
        <v>-</v>
      </c>
      <c r="K66" s="27" t="str">
        <v>-</v>
      </c>
      <c r="L66" s="27" t="str">
        <v>-</v>
      </c>
      <c r="M66" s="27" t="str">
        <v>-</v>
      </c>
      <c r="N66" s="27" t="str">
        <v>-</v>
      </c>
      <c r="O66" s="27" t="str">
        <v>-</v>
      </c>
      <c r="P66" s="27" t="str">
        <v>-</v>
      </c>
      <c r="Q66" s="27" t="str">
        <v>-</v>
      </c>
      <c r="R66" s="87" t="str">
        <v>-</v>
      </c>
    </row>
    <row r="67" spans="1:18" ht="15.75" thickBot="1" x14ac:dyDescent="0.3">
      <c r="A67" s="185" t="s">
        <v>220</v>
      </c>
      <c r="B67" s="186"/>
      <c r="C67" s="186"/>
      <c r="D67" s="186"/>
      <c r="E67" s="95"/>
      <c r="F67" s="95"/>
      <c r="G67" s="95"/>
      <c r="H67" s="95"/>
      <c r="I67" s="95"/>
      <c r="J67" s="95"/>
      <c r="K67" s="95"/>
      <c r="L67" s="95"/>
      <c r="M67" s="95"/>
      <c r="N67" s="95"/>
      <c r="O67" s="95"/>
      <c r="P67" s="95"/>
      <c r="Q67" s="95"/>
      <c r="R67" s="101"/>
    </row>
    <row r="68" spans="1:18" ht="15.75" thickBot="1" x14ac:dyDescent="0.3">
      <c r="A68" s="195" t="s">
        <v>198</v>
      </c>
      <c r="B68" s="196"/>
      <c r="C68" s="196"/>
      <c r="D68" s="196"/>
      <c r="E68" s="86" t="s">
        <v>15</v>
      </c>
      <c r="F68" s="27" t="s">
        <v>15</v>
      </c>
      <c r="G68" s="27" t="s">
        <v>15</v>
      </c>
      <c r="H68" s="27" t="s">
        <v>15</v>
      </c>
      <c r="I68" s="27" t="s">
        <v>15</v>
      </c>
      <c r="J68" s="27" t="s">
        <v>15</v>
      </c>
      <c r="K68" s="27" t="s">
        <v>15</v>
      </c>
      <c r="L68" s="27" t="s">
        <v>15</v>
      </c>
      <c r="M68" s="27" t="s">
        <v>15</v>
      </c>
      <c r="N68" s="27" t="s">
        <v>15</v>
      </c>
      <c r="O68" s="27" t="s">
        <v>15</v>
      </c>
      <c r="P68" s="27" t="s">
        <v>15</v>
      </c>
      <c r="Q68" s="27" t="s">
        <v>15</v>
      </c>
      <c r="R68" s="87" t="s">
        <v>15</v>
      </c>
    </row>
    <row r="69" spans="1:18" ht="15.75" thickBot="1" x14ac:dyDescent="0.3">
      <c r="A69" s="185" t="s">
        <v>221</v>
      </c>
      <c r="B69" s="186"/>
      <c r="C69" s="186"/>
      <c r="D69" s="186"/>
      <c r="E69" s="95"/>
      <c r="F69" s="95"/>
      <c r="G69" s="95"/>
      <c r="H69" s="95"/>
      <c r="I69" s="95"/>
      <c r="J69" s="95"/>
      <c r="K69" s="95"/>
      <c r="L69" s="95"/>
      <c r="M69" s="95"/>
      <c r="N69" s="95"/>
      <c r="O69" s="95"/>
      <c r="P69" s="95"/>
      <c r="Q69" s="95"/>
      <c r="R69" s="101"/>
    </row>
    <row r="70" spans="1:18" ht="15.75" thickBot="1" x14ac:dyDescent="0.3">
      <c r="A70" s="189" t="s">
        <v>211</v>
      </c>
      <c r="B70" s="190"/>
      <c r="C70" s="190"/>
      <c r="D70" s="190"/>
      <c r="E70" s="83" t="s">
        <v>15</v>
      </c>
      <c r="F70" s="84" t="s">
        <v>15</v>
      </c>
      <c r="G70" s="84" t="s">
        <v>15</v>
      </c>
      <c r="H70" s="84" t="s">
        <v>15</v>
      </c>
      <c r="I70" s="84" t="s">
        <v>15</v>
      </c>
      <c r="J70" s="84" t="s">
        <v>15</v>
      </c>
      <c r="K70" s="84" t="s">
        <v>15</v>
      </c>
      <c r="L70" s="84" t="s">
        <v>15</v>
      </c>
      <c r="M70" s="84" t="s">
        <v>15</v>
      </c>
      <c r="N70" s="84" t="s">
        <v>15</v>
      </c>
      <c r="O70" s="84" t="s">
        <v>15</v>
      </c>
      <c r="P70" s="84" t="s">
        <v>15</v>
      </c>
      <c r="Q70" s="84" t="s">
        <v>15</v>
      </c>
      <c r="R70" s="85" t="s">
        <v>15</v>
      </c>
    </row>
    <row r="71" spans="1:18" ht="15.75" thickBot="1" x14ac:dyDescent="0.3">
      <c r="A71" s="191" t="s">
        <v>143</v>
      </c>
      <c r="B71" s="192"/>
      <c r="C71" s="192"/>
      <c r="D71" s="192"/>
      <c r="E71" s="78" t="s">
        <v>15</v>
      </c>
      <c r="F71" s="24" t="s">
        <v>15</v>
      </c>
      <c r="G71" s="24" t="s">
        <v>15</v>
      </c>
      <c r="H71" s="24" t="s">
        <v>15</v>
      </c>
      <c r="I71" s="24" t="s">
        <v>15</v>
      </c>
      <c r="J71" s="24" t="s">
        <v>15</v>
      </c>
      <c r="K71" s="24" t="s">
        <v>15</v>
      </c>
      <c r="L71" s="24" t="s">
        <v>15</v>
      </c>
      <c r="M71" s="24" t="s">
        <v>15</v>
      </c>
      <c r="N71" s="24" t="s">
        <v>15</v>
      </c>
      <c r="O71" s="24" t="s">
        <v>15</v>
      </c>
      <c r="P71" s="24" t="s">
        <v>15</v>
      </c>
      <c r="Q71" s="24" t="s">
        <v>15</v>
      </c>
      <c r="R71" s="79" t="s">
        <v>15</v>
      </c>
    </row>
    <row r="72" spans="1:18" ht="15.75" thickBot="1" x14ac:dyDescent="0.3">
      <c r="A72" s="191" t="s">
        <v>215</v>
      </c>
      <c r="B72" s="192"/>
      <c r="C72" s="192"/>
      <c r="D72" s="192"/>
      <c r="E72" s="86" t="s">
        <v>15</v>
      </c>
      <c r="F72" s="27" t="s">
        <v>15</v>
      </c>
      <c r="G72" s="27" t="s">
        <v>15</v>
      </c>
      <c r="H72" s="27" t="s">
        <v>15</v>
      </c>
      <c r="I72" s="27" t="s">
        <v>15</v>
      </c>
      <c r="J72" s="27" t="s">
        <v>15</v>
      </c>
      <c r="K72" s="27" t="s">
        <v>15</v>
      </c>
      <c r="L72" s="27" t="s">
        <v>15</v>
      </c>
      <c r="M72" s="27" t="s">
        <v>15</v>
      </c>
      <c r="N72" s="27" t="s">
        <v>15</v>
      </c>
      <c r="O72" s="27" t="s">
        <v>15</v>
      </c>
      <c r="P72" s="27" t="s">
        <v>15</v>
      </c>
      <c r="Q72" s="27" t="s">
        <v>15</v>
      </c>
      <c r="R72" s="87" t="s">
        <v>15</v>
      </c>
    </row>
    <row r="73" spans="1:18" ht="15.75" thickBot="1" x14ac:dyDescent="0.3">
      <c r="A73" s="185" t="s">
        <v>222</v>
      </c>
      <c r="B73" s="186"/>
      <c r="C73" s="186"/>
      <c r="D73" s="186"/>
      <c r="E73" s="95"/>
      <c r="F73" s="95"/>
      <c r="G73" s="95"/>
      <c r="H73" s="95"/>
      <c r="I73" s="95"/>
      <c r="J73" s="95"/>
      <c r="K73" s="95"/>
      <c r="L73" s="95"/>
      <c r="M73" s="95"/>
      <c r="N73" s="95"/>
      <c r="O73" s="95"/>
      <c r="P73" s="95"/>
      <c r="Q73" s="95"/>
      <c r="R73" s="101"/>
    </row>
    <row r="74" spans="1:18" ht="15.75" thickBot="1" x14ac:dyDescent="0.3">
      <c r="A74" s="189" t="s">
        <v>226</v>
      </c>
      <c r="B74" s="190"/>
      <c r="C74" s="190"/>
      <c r="D74" s="190"/>
      <c r="E74" s="83" t="s">
        <v>15</v>
      </c>
      <c r="F74" s="84" t="s">
        <v>15</v>
      </c>
      <c r="G74" s="84" t="s">
        <v>15</v>
      </c>
      <c r="H74" s="84" t="s">
        <v>15</v>
      </c>
      <c r="I74" s="84" t="s">
        <v>15</v>
      </c>
      <c r="J74" s="84" t="s">
        <v>15</v>
      </c>
      <c r="K74" s="84" t="s">
        <v>15</v>
      </c>
      <c r="L74" s="84" t="s">
        <v>15</v>
      </c>
      <c r="M74" s="84" t="s">
        <v>15</v>
      </c>
      <c r="N74" s="84" t="s">
        <v>15</v>
      </c>
      <c r="O74" s="84" t="s">
        <v>15</v>
      </c>
      <c r="P74" s="84" t="s">
        <v>15</v>
      </c>
      <c r="Q74" s="84" t="s">
        <v>15</v>
      </c>
      <c r="R74" s="85" t="s">
        <v>15</v>
      </c>
    </row>
    <row r="75" spans="1:18" ht="15.75" thickBot="1" x14ac:dyDescent="0.3">
      <c r="A75" s="191" t="s">
        <v>143</v>
      </c>
      <c r="B75" s="192"/>
      <c r="C75" s="192"/>
      <c r="D75" s="192"/>
      <c r="E75" s="78" t="s">
        <v>15</v>
      </c>
      <c r="F75" s="24" t="s">
        <v>15</v>
      </c>
      <c r="G75" s="24" t="s">
        <v>15</v>
      </c>
      <c r="H75" s="24" t="s">
        <v>15</v>
      </c>
      <c r="I75" s="24" t="s">
        <v>15</v>
      </c>
      <c r="J75" s="24" t="s">
        <v>15</v>
      </c>
      <c r="K75" s="24" t="s">
        <v>15</v>
      </c>
      <c r="L75" s="24" t="s">
        <v>15</v>
      </c>
      <c r="M75" s="24" t="s">
        <v>15</v>
      </c>
      <c r="N75" s="24" t="s">
        <v>15</v>
      </c>
      <c r="O75" s="24" t="s">
        <v>15</v>
      </c>
      <c r="P75" s="24" t="s">
        <v>15</v>
      </c>
      <c r="Q75" s="24" t="s">
        <v>15</v>
      </c>
      <c r="R75" s="79" t="s">
        <v>15</v>
      </c>
    </row>
    <row r="76" spans="1:18" ht="15.75" thickBot="1" x14ac:dyDescent="0.3">
      <c r="A76" s="185" t="s">
        <v>137</v>
      </c>
      <c r="B76" s="186"/>
      <c r="C76" s="186"/>
      <c r="D76" s="186"/>
      <c r="E76" s="95"/>
      <c r="F76" s="95"/>
      <c r="G76" s="95"/>
      <c r="H76" s="95"/>
      <c r="I76" s="95"/>
      <c r="J76" s="95"/>
      <c r="K76" s="95"/>
      <c r="L76" s="95"/>
      <c r="M76" s="95"/>
      <c r="N76" s="95"/>
      <c r="O76" s="95"/>
      <c r="P76" s="95"/>
      <c r="Q76" s="95"/>
      <c r="R76" s="101"/>
    </row>
    <row r="77" spans="1:18" ht="15.75" thickBot="1" x14ac:dyDescent="0.3">
      <c r="A77" s="189" t="s">
        <v>205</v>
      </c>
      <c r="B77" s="190"/>
      <c r="C77" s="190"/>
      <c r="D77" s="190"/>
      <c r="E77" s="83" t="s">
        <v>17</v>
      </c>
      <c r="F77" s="84" t="s">
        <v>15</v>
      </c>
      <c r="G77" s="84" t="s">
        <v>15</v>
      </c>
      <c r="H77" s="84" t="s">
        <v>15</v>
      </c>
      <c r="I77" s="84" t="s">
        <v>15</v>
      </c>
      <c r="J77" s="84" t="s">
        <v>15</v>
      </c>
      <c r="K77" s="84" t="s">
        <v>15</v>
      </c>
      <c r="L77" s="84" t="s">
        <v>15</v>
      </c>
      <c r="M77" s="84" t="s">
        <v>15</v>
      </c>
      <c r="N77" s="84" t="s">
        <v>15</v>
      </c>
      <c r="O77" s="84" t="s">
        <v>15</v>
      </c>
      <c r="P77" s="84" t="s">
        <v>15</v>
      </c>
      <c r="Q77" s="84" t="s">
        <v>15</v>
      </c>
      <c r="R77" s="85" t="s">
        <v>15</v>
      </c>
    </row>
    <row r="78" spans="1:18" ht="15.75" thickBot="1" x14ac:dyDescent="0.3">
      <c r="A78" s="193" t="s">
        <v>203</v>
      </c>
      <c r="B78" s="194"/>
      <c r="C78" s="194"/>
      <c r="D78" s="194"/>
      <c r="E78" s="12" t="s">
        <v>15</v>
      </c>
      <c r="F78" s="5" t="s">
        <v>15</v>
      </c>
      <c r="G78" s="5" t="s">
        <v>17</v>
      </c>
      <c r="H78" s="5" t="s">
        <v>15</v>
      </c>
      <c r="I78" s="5" t="s">
        <v>15</v>
      </c>
      <c r="J78" s="5" t="s">
        <v>15</v>
      </c>
      <c r="K78" s="5" t="s">
        <v>15</v>
      </c>
      <c r="L78" s="5" t="s">
        <v>15</v>
      </c>
      <c r="M78" s="5" t="s">
        <v>15</v>
      </c>
      <c r="N78" s="5" t="s">
        <v>15</v>
      </c>
      <c r="O78" s="5" t="s">
        <v>15</v>
      </c>
      <c r="P78" s="5" t="s">
        <v>15</v>
      </c>
      <c r="Q78" s="5" t="s">
        <v>15</v>
      </c>
      <c r="R78" s="6" t="s">
        <v>15</v>
      </c>
    </row>
    <row r="79" spans="1:18" ht="15.75" thickBot="1" x14ac:dyDescent="0.3">
      <c r="A79" s="191" t="s">
        <v>206</v>
      </c>
      <c r="B79" s="192"/>
      <c r="C79" s="192"/>
      <c r="D79" s="192"/>
      <c r="E79" s="78" t="s">
        <v>15</v>
      </c>
      <c r="F79" s="24" t="s">
        <v>15</v>
      </c>
      <c r="G79" s="24" t="s">
        <v>15</v>
      </c>
      <c r="H79" s="24" t="s">
        <v>15</v>
      </c>
      <c r="I79" s="24" t="s">
        <v>15</v>
      </c>
      <c r="J79" s="24" t="s">
        <v>15</v>
      </c>
      <c r="K79" s="24" t="s">
        <v>15</v>
      </c>
      <c r="L79" s="24" t="s">
        <v>15</v>
      </c>
      <c r="M79" s="24" t="s">
        <v>15</v>
      </c>
      <c r="N79" s="24" t="s">
        <v>15</v>
      </c>
      <c r="O79" s="24" t="s">
        <v>15</v>
      </c>
      <c r="P79" s="24" t="s">
        <v>15</v>
      </c>
      <c r="Q79" s="24" t="s">
        <v>15</v>
      </c>
      <c r="R79" s="79" t="s">
        <v>15</v>
      </c>
    </row>
    <row r="80" spans="1:18" ht="15.75" thickBot="1" x14ac:dyDescent="0.3">
      <c r="A80" s="185" t="s">
        <v>219</v>
      </c>
      <c r="B80" s="186"/>
      <c r="C80" s="186"/>
      <c r="D80" s="186"/>
      <c r="E80" s="95"/>
      <c r="F80" s="95"/>
      <c r="G80" s="95"/>
      <c r="H80" s="95"/>
      <c r="I80" s="95"/>
      <c r="J80" s="95"/>
      <c r="K80" s="95"/>
      <c r="L80" s="95"/>
      <c r="M80" s="95"/>
      <c r="N80" s="95"/>
      <c r="O80" s="95"/>
      <c r="P80" s="95"/>
      <c r="Q80" s="95"/>
      <c r="R80" s="101"/>
    </row>
    <row r="81" spans="1:18" ht="15.75" thickBot="1" x14ac:dyDescent="0.3">
      <c r="A81" s="189" t="s">
        <v>145</v>
      </c>
      <c r="B81" s="190"/>
      <c r="C81" s="190"/>
      <c r="D81" s="190"/>
      <c r="E81" s="83" t="s">
        <v>15</v>
      </c>
      <c r="F81" s="84" t="s">
        <v>17</v>
      </c>
      <c r="G81" s="84" t="s">
        <v>17</v>
      </c>
      <c r="H81" s="84" t="s">
        <v>16</v>
      </c>
      <c r="I81" s="84" t="s">
        <v>15</v>
      </c>
      <c r="J81" s="84" t="s">
        <v>16</v>
      </c>
      <c r="K81" s="84" t="s">
        <v>15</v>
      </c>
      <c r="L81" s="84" t="s">
        <v>15</v>
      </c>
      <c r="M81" s="84" t="s">
        <v>15</v>
      </c>
      <c r="N81" s="84" t="s">
        <v>15</v>
      </c>
      <c r="O81" s="84" t="s">
        <v>15</v>
      </c>
      <c r="P81" s="84" t="s">
        <v>15</v>
      </c>
      <c r="Q81" s="84" t="s">
        <v>17</v>
      </c>
      <c r="R81" s="85" t="s">
        <v>15</v>
      </c>
    </row>
    <row r="82" spans="1:18" ht="15.75" thickBot="1" x14ac:dyDescent="0.3">
      <c r="A82" s="195" t="s">
        <v>207</v>
      </c>
      <c r="B82" s="196"/>
      <c r="C82" s="196"/>
      <c r="D82" s="196"/>
      <c r="E82" s="86" t="s">
        <v>15</v>
      </c>
      <c r="F82" s="27" t="s">
        <v>15</v>
      </c>
      <c r="G82" s="27" t="s">
        <v>15</v>
      </c>
      <c r="H82" s="27" t="s">
        <v>15</v>
      </c>
      <c r="I82" s="27" t="s">
        <v>17</v>
      </c>
      <c r="J82" s="27" t="s">
        <v>15</v>
      </c>
      <c r="K82" s="27" t="s">
        <v>15</v>
      </c>
      <c r="L82" s="27" t="s">
        <v>15</v>
      </c>
      <c r="M82" s="27" t="s">
        <v>15</v>
      </c>
      <c r="N82" s="27" t="s">
        <v>15</v>
      </c>
      <c r="O82" s="27" t="s">
        <v>15</v>
      </c>
      <c r="P82" s="27" t="s">
        <v>15</v>
      </c>
      <c r="Q82" s="27" t="s">
        <v>15</v>
      </c>
      <c r="R82" s="87" t="s">
        <v>15</v>
      </c>
    </row>
    <row r="83" spans="1:18" ht="19.5" thickBot="1" x14ac:dyDescent="0.3">
      <c r="A83" s="200" t="str">
        <f>Weekoud!A24</f>
        <v>Donderdag</v>
      </c>
      <c r="B83" s="212"/>
      <c r="C83" s="212"/>
      <c r="D83" s="212"/>
      <c r="E83" s="97"/>
      <c r="F83" s="97"/>
      <c r="G83" s="97"/>
      <c r="H83" s="97"/>
      <c r="I83" s="97"/>
      <c r="J83" s="97"/>
      <c r="K83" s="97"/>
      <c r="L83" s="97"/>
      <c r="M83" s="97"/>
      <c r="N83" s="97"/>
      <c r="O83" s="97"/>
      <c r="P83" s="97"/>
      <c r="Q83" s="97"/>
      <c r="R83" s="98"/>
    </row>
    <row r="84" spans="1:18" ht="15.75" thickBot="1" x14ac:dyDescent="0.3">
      <c r="A84" s="191" t="str">
        <f>'Week 29'!E$5</f>
        <v>Aardappelsoep</v>
      </c>
      <c r="B84" s="192"/>
      <c r="C84" s="192"/>
      <c r="D84" s="208"/>
      <c r="E84" s="80" t="str" cm="1">
        <f t="array" ref="E84:R84">_xlfn.XLOOKUP(A84,Data!$A$2:$A$603,Data!$B$2:$O$603)</f>
        <v>-</v>
      </c>
      <c r="F84" s="81" t="str">
        <v>-</v>
      </c>
      <c r="G84" s="81" t="str">
        <v>-</v>
      </c>
      <c r="H84" s="81" t="str">
        <v>-</v>
      </c>
      <c r="I84" s="81" t="str">
        <v>-</v>
      </c>
      <c r="J84" s="81" t="str">
        <v>-</v>
      </c>
      <c r="K84" s="81" t="str">
        <v>-</v>
      </c>
      <c r="L84" s="81" t="str">
        <v>-</v>
      </c>
      <c r="M84" s="81" t="str">
        <v>-</v>
      </c>
      <c r="N84" s="81" t="str">
        <v>-</v>
      </c>
      <c r="O84" s="81" t="str">
        <v>-</v>
      </c>
      <c r="P84" s="81" t="str">
        <v>-</v>
      </c>
      <c r="Q84" s="81" t="str">
        <v>-</v>
      </c>
      <c r="R84" s="82" t="str">
        <v>-</v>
      </c>
    </row>
    <row r="85" spans="1:18" ht="15.75" thickBot="1" x14ac:dyDescent="0.3">
      <c r="A85" s="185" t="str">
        <f>'Week 29'!$A$9</f>
        <v>Stukjes
(Vanaf ± 12 maanden)</v>
      </c>
      <c r="B85" s="186"/>
      <c r="C85" s="186"/>
      <c r="D85" s="186"/>
      <c r="E85" s="95"/>
      <c r="F85" s="95"/>
      <c r="G85" s="95"/>
      <c r="H85" s="95"/>
      <c r="I85" s="95"/>
      <c r="J85" s="95"/>
      <c r="K85" s="95"/>
      <c r="L85" s="95"/>
      <c r="M85" s="95"/>
      <c r="N85" s="95"/>
      <c r="O85" s="95"/>
      <c r="P85" s="95"/>
      <c r="Q85" s="95"/>
      <c r="R85" s="101"/>
    </row>
    <row r="86" spans="1:18" ht="15.75" thickBot="1" x14ac:dyDescent="0.3">
      <c r="A86" s="189" t="str">
        <f>'Week 29'!E$9</f>
        <v>Tikka Masala met ei</v>
      </c>
      <c r="B86" s="190"/>
      <c r="C86" s="190"/>
      <c r="D86" s="197"/>
      <c r="E86" s="83" t="str" cm="1">
        <f t="array" ref="E86:R86">_xlfn.XLOOKUP(A86,Data!$A$2:$A$603,Data!$B$2:$O$603)</f>
        <v>-</v>
      </c>
      <c r="F86" s="84" t="str">
        <v>X</v>
      </c>
      <c r="G86" s="84" t="str">
        <v>-</v>
      </c>
      <c r="H86" s="84" t="str">
        <v>-</v>
      </c>
      <c r="I86" s="84" t="str">
        <v>-</v>
      </c>
      <c r="J86" s="84" t="str">
        <v>-</v>
      </c>
      <c r="K86" s="84" t="str">
        <v>-</v>
      </c>
      <c r="L86" s="84" t="str">
        <v>-</v>
      </c>
      <c r="M86" s="84" t="str">
        <v>-</v>
      </c>
      <c r="N86" s="84" t="str">
        <v>-</v>
      </c>
      <c r="O86" s="84" t="str">
        <v>-</v>
      </c>
      <c r="P86" s="84" t="str">
        <v>-</v>
      </c>
      <c r="Q86" s="84" t="str">
        <v>-</v>
      </c>
      <c r="R86" s="85" t="str">
        <v>-</v>
      </c>
    </row>
    <row r="87" spans="1:18" ht="15.75" thickBot="1" x14ac:dyDescent="0.3">
      <c r="A87" s="181" t="str">
        <f>'Week 29'!E$10</f>
        <v>-</v>
      </c>
      <c r="B87" s="182"/>
      <c r="C87" s="182"/>
      <c r="D87" s="198"/>
      <c r="E87" s="12" t="str" cm="1">
        <f t="array" ref="E87:R87">_xlfn.XLOOKUP(A87,Data!$A$2:$A$603,Data!$B$2:$O$603)</f>
        <v>-</v>
      </c>
      <c r="F87" s="5" t="str">
        <v>-</v>
      </c>
      <c r="G87" s="5" t="str">
        <v>-</v>
      </c>
      <c r="H87" s="5" t="str">
        <v>-</v>
      </c>
      <c r="I87" s="5" t="str">
        <v>-</v>
      </c>
      <c r="J87" s="5" t="str">
        <v>-</v>
      </c>
      <c r="K87" s="5" t="str">
        <v>-</v>
      </c>
      <c r="L87" s="5" t="str">
        <v>-</v>
      </c>
      <c r="M87" s="5" t="str">
        <v>-</v>
      </c>
      <c r="N87" s="5" t="str">
        <v>-</v>
      </c>
      <c r="O87" s="5" t="str">
        <v>-</v>
      </c>
      <c r="P87" s="5" t="str">
        <v>-</v>
      </c>
      <c r="Q87" s="5" t="str">
        <v>-</v>
      </c>
      <c r="R87" s="6" t="str">
        <v>-</v>
      </c>
    </row>
    <row r="88" spans="1:18" ht="15.75" thickBot="1" x14ac:dyDescent="0.3">
      <c r="A88" s="181" t="str">
        <f>'Week 29'!E$11</f>
        <v>-</v>
      </c>
      <c r="B88" s="182"/>
      <c r="C88" s="182"/>
      <c r="D88" s="198"/>
      <c r="E88" s="12" t="str" cm="1">
        <f t="array" ref="E88:R88">_xlfn.XLOOKUP(A88,Data!$A$2:$A$603,Data!$B$2:$O$603)</f>
        <v>-</v>
      </c>
      <c r="F88" s="5" t="str">
        <v>-</v>
      </c>
      <c r="G88" s="5" t="str">
        <v>-</v>
      </c>
      <c r="H88" s="5" t="str">
        <v>-</v>
      </c>
      <c r="I88" s="5" t="str">
        <v>-</v>
      </c>
      <c r="J88" s="5" t="str">
        <v>-</v>
      </c>
      <c r="K88" s="5" t="str">
        <v>-</v>
      </c>
      <c r="L88" s="5" t="str">
        <v>-</v>
      </c>
      <c r="M88" s="5" t="str">
        <v>-</v>
      </c>
      <c r="N88" s="5" t="str">
        <v>-</v>
      </c>
      <c r="O88" s="5" t="str">
        <v>-</v>
      </c>
      <c r="P88" s="5" t="str">
        <v>-</v>
      </c>
      <c r="Q88" s="5" t="str">
        <v>-</v>
      </c>
      <c r="R88" s="6" t="str">
        <v>-</v>
      </c>
    </row>
    <row r="89" spans="1:18" ht="15.75" thickBot="1" x14ac:dyDescent="0.3">
      <c r="A89" s="191" t="str">
        <f>'Week 29'!E$12</f>
        <v>Rijst</v>
      </c>
      <c r="B89" s="192"/>
      <c r="C89" s="192"/>
      <c r="D89" s="208"/>
      <c r="E89" s="78" t="str" cm="1">
        <f t="array" ref="E89:R89">_xlfn.XLOOKUP(A89,Data!$A$2:$A$603,Data!$B$2:$O$603)</f>
        <v>-</v>
      </c>
      <c r="F89" s="24" t="str">
        <v>-</v>
      </c>
      <c r="G89" s="24" t="str">
        <v>-</v>
      </c>
      <c r="H89" s="24" t="str">
        <v>-</v>
      </c>
      <c r="I89" s="24" t="str">
        <v>-</v>
      </c>
      <c r="J89" s="24" t="str">
        <v>-</v>
      </c>
      <c r="K89" s="24" t="str">
        <v>-</v>
      </c>
      <c r="L89" s="24" t="str">
        <v>-</v>
      </c>
      <c r="M89" s="24" t="str">
        <v>-</v>
      </c>
      <c r="N89" s="24" t="str">
        <v>-</v>
      </c>
      <c r="O89" s="24" t="str">
        <v>-</v>
      </c>
      <c r="P89" s="24" t="str">
        <v>-</v>
      </c>
      <c r="Q89" s="24" t="str">
        <v>-</v>
      </c>
      <c r="R89" s="79" t="str">
        <v>-</v>
      </c>
    </row>
    <row r="90" spans="1:18" ht="15.75" thickBot="1" x14ac:dyDescent="0.3">
      <c r="A90" s="185" t="str">
        <f>'Week 29'!$A$7</f>
        <v>Gemixt/Gemalen
(Van ± 6 tot 12 maanden)</v>
      </c>
      <c r="B90" s="186"/>
      <c r="C90" s="186"/>
      <c r="D90" s="186"/>
      <c r="E90" s="95"/>
      <c r="F90" s="95"/>
      <c r="G90" s="95"/>
      <c r="H90" s="95"/>
      <c r="I90" s="95"/>
      <c r="J90" s="95"/>
      <c r="K90" s="95"/>
      <c r="L90" s="95"/>
      <c r="M90" s="95"/>
      <c r="N90" s="95"/>
      <c r="O90" s="95"/>
      <c r="P90" s="95"/>
      <c r="Q90" s="95"/>
      <c r="R90" s="101"/>
    </row>
    <row r="91" spans="1:18" ht="15.75" thickBot="1" x14ac:dyDescent="0.3">
      <c r="A91" s="189" t="str">
        <f>'Week 29'!E$7</f>
        <v>Omelet</v>
      </c>
      <c r="B91" s="190"/>
      <c r="C91" s="190"/>
      <c r="D91" s="197"/>
      <c r="E91" s="83" t="str" cm="1">
        <f t="array" ref="E91:R91">_xlfn.XLOOKUP(A91,Data!$A$2:$A$603,Data!$B$2:$O$603)</f>
        <v>-</v>
      </c>
      <c r="F91" s="84" t="str">
        <v>X</v>
      </c>
      <c r="G91" s="84" t="str">
        <v>-</v>
      </c>
      <c r="H91" s="84" t="str">
        <v>-</v>
      </c>
      <c r="I91" s="84" t="str">
        <v>-</v>
      </c>
      <c r="J91" s="84" t="str">
        <v>-</v>
      </c>
      <c r="K91" s="84" t="str">
        <v>-</v>
      </c>
      <c r="L91" s="84" t="str">
        <v>-</v>
      </c>
      <c r="M91" s="84" t="str">
        <v>-</v>
      </c>
      <c r="N91" s="84" t="str">
        <v>-</v>
      </c>
      <c r="O91" s="84" t="str">
        <v>-</v>
      </c>
      <c r="P91" s="84" t="str">
        <v>-</v>
      </c>
      <c r="Q91" s="84" t="str">
        <v>-</v>
      </c>
      <c r="R91" s="85" t="str">
        <v>-</v>
      </c>
    </row>
    <row r="92" spans="1:18" ht="15.75" thickBot="1" x14ac:dyDescent="0.3">
      <c r="A92" s="191" t="str">
        <f>'Week 29'!E$8</f>
        <v>Spinaziepuree</v>
      </c>
      <c r="B92" s="192"/>
      <c r="C92" s="192"/>
      <c r="D92" s="208"/>
      <c r="E92" s="78" t="str" cm="1">
        <f t="array" ref="E92:R92">_xlfn.XLOOKUP(A92,Data!$A$2:$A$603,Data!$B$2:$O$603)</f>
        <v>-</v>
      </c>
      <c r="F92" s="24" t="str">
        <v>-</v>
      </c>
      <c r="G92" s="24" t="str">
        <v>-</v>
      </c>
      <c r="H92" s="24" t="str">
        <v>-</v>
      </c>
      <c r="I92" s="24" t="str">
        <v>-</v>
      </c>
      <c r="J92" s="24" t="str">
        <v>-</v>
      </c>
      <c r="K92" s="24" t="str">
        <v>-</v>
      </c>
      <c r="L92" s="24" t="str">
        <v>-</v>
      </c>
      <c r="M92" s="24" t="str">
        <v>-</v>
      </c>
      <c r="N92" s="24" t="str">
        <v>-</v>
      </c>
      <c r="O92" s="24" t="str">
        <v>-</v>
      </c>
      <c r="P92" s="24" t="str">
        <v>-</v>
      </c>
      <c r="Q92" s="24" t="str">
        <v>-</v>
      </c>
      <c r="R92" s="79" t="str">
        <v>-</v>
      </c>
    </row>
    <row r="93" spans="1:18" ht="15.75" thickBot="1" x14ac:dyDescent="0.3">
      <c r="A93" s="185" t="str">
        <f>'Week 29'!$A$6</f>
        <v>Gemixt
(Tot ± 6 maanden)</v>
      </c>
      <c r="B93" s="186"/>
      <c r="C93" s="186"/>
      <c r="D93" s="186"/>
      <c r="E93" s="95"/>
      <c r="F93" s="95"/>
      <c r="G93" s="95"/>
      <c r="H93" s="95"/>
      <c r="I93" s="95"/>
      <c r="J93" s="95"/>
      <c r="K93" s="95"/>
      <c r="L93" s="95"/>
      <c r="M93" s="95"/>
      <c r="N93" s="95"/>
      <c r="O93" s="95"/>
      <c r="P93" s="95"/>
      <c r="Q93" s="95"/>
      <c r="R93" s="101"/>
    </row>
    <row r="94" spans="1:18" ht="15.75" thickBot="1" x14ac:dyDescent="0.3">
      <c r="A94" s="195" t="str">
        <f>'Week 29'!E$6</f>
        <v>Spinaziepuree</v>
      </c>
      <c r="B94" s="196"/>
      <c r="C94" s="196"/>
      <c r="D94" s="209"/>
      <c r="E94" s="86" t="str" cm="1">
        <f t="array" ref="E94:R94">_xlfn.XLOOKUP(A94,Data!$A$2:$A$603,Data!$B$2:$O$603)</f>
        <v>-</v>
      </c>
      <c r="F94" s="27" t="str">
        <v>-</v>
      </c>
      <c r="G94" s="27" t="str">
        <v>-</v>
      </c>
      <c r="H94" s="27" t="str">
        <v>-</v>
      </c>
      <c r="I94" s="27" t="str">
        <v>-</v>
      </c>
      <c r="J94" s="27" t="str">
        <v>-</v>
      </c>
      <c r="K94" s="27" t="str">
        <v>-</v>
      </c>
      <c r="L94" s="27" t="str">
        <v>-</v>
      </c>
      <c r="M94" s="27" t="str">
        <v>-</v>
      </c>
      <c r="N94" s="27" t="str">
        <v>-</v>
      </c>
      <c r="O94" s="27" t="str">
        <v>-</v>
      </c>
      <c r="P94" s="27" t="str">
        <v>-</v>
      </c>
      <c r="Q94" s="27" t="str">
        <v>-</v>
      </c>
      <c r="R94" s="87" t="str">
        <v>-</v>
      </c>
    </row>
    <row r="95" spans="1:18" ht="15.75" thickBot="1" x14ac:dyDescent="0.3">
      <c r="A95" s="185" t="s">
        <v>220</v>
      </c>
      <c r="B95" s="186"/>
      <c r="C95" s="186"/>
      <c r="D95" s="186"/>
      <c r="E95" s="95"/>
      <c r="F95" s="95"/>
      <c r="G95" s="95"/>
      <c r="H95" s="95"/>
      <c r="I95" s="95"/>
      <c r="J95" s="95"/>
      <c r="K95" s="95"/>
      <c r="L95" s="95"/>
      <c r="M95" s="95"/>
      <c r="N95" s="95"/>
      <c r="O95" s="95"/>
      <c r="P95" s="95"/>
      <c r="Q95" s="95"/>
      <c r="R95" s="101"/>
    </row>
    <row r="96" spans="1:18" ht="15.75" thickBot="1" x14ac:dyDescent="0.3">
      <c r="A96" s="195" t="s">
        <v>197</v>
      </c>
      <c r="B96" s="196"/>
      <c r="C96" s="196"/>
      <c r="D96" s="196"/>
      <c r="E96" s="86" t="s">
        <v>15</v>
      </c>
      <c r="F96" s="27" t="s">
        <v>15</v>
      </c>
      <c r="G96" s="27" t="s">
        <v>15</v>
      </c>
      <c r="H96" s="27" t="s">
        <v>15</v>
      </c>
      <c r="I96" s="27" t="s">
        <v>15</v>
      </c>
      <c r="J96" s="27" t="s">
        <v>15</v>
      </c>
      <c r="K96" s="27" t="s">
        <v>15</v>
      </c>
      <c r="L96" s="27" t="s">
        <v>15</v>
      </c>
      <c r="M96" s="27" t="s">
        <v>15</v>
      </c>
      <c r="N96" s="27" t="s">
        <v>15</v>
      </c>
      <c r="O96" s="27" t="s">
        <v>15</v>
      </c>
      <c r="P96" s="27" t="s">
        <v>15</v>
      </c>
      <c r="Q96" s="27" t="s">
        <v>15</v>
      </c>
      <c r="R96" s="87" t="s">
        <v>15</v>
      </c>
    </row>
    <row r="97" spans="1:18" ht="15.75" thickBot="1" x14ac:dyDescent="0.3">
      <c r="A97" s="185" t="s">
        <v>221</v>
      </c>
      <c r="B97" s="186"/>
      <c r="C97" s="186"/>
      <c r="D97" s="186"/>
      <c r="E97" s="95"/>
      <c r="F97" s="95"/>
      <c r="G97" s="95"/>
      <c r="H97" s="95"/>
      <c r="I97" s="95"/>
      <c r="J97" s="95"/>
      <c r="K97" s="95"/>
      <c r="L97" s="95"/>
      <c r="M97" s="95"/>
      <c r="N97" s="95"/>
      <c r="O97" s="95"/>
      <c r="P97" s="95"/>
      <c r="Q97" s="95"/>
      <c r="R97" s="101"/>
    </row>
    <row r="98" spans="1:18" ht="15.75" thickBot="1" x14ac:dyDescent="0.3">
      <c r="A98" s="189" t="s">
        <v>212</v>
      </c>
      <c r="B98" s="190"/>
      <c r="C98" s="190"/>
      <c r="D98" s="190"/>
      <c r="E98" s="83" t="s">
        <v>15</v>
      </c>
      <c r="F98" s="84" t="s">
        <v>15</v>
      </c>
      <c r="G98" s="84" t="s">
        <v>15</v>
      </c>
      <c r="H98" s="84" t="s">
        <v>15</v>
      </c>
      <c r="I98" s="84" t="s">
        <v>15</v>
      </c>
      <c r="J98" s="84" t="s">
        <v>15</v>
      </c>
      <c r="K98" s="84" t="s">
        <v>15</v>
      </c>
      <c r="L98" s="84" t="s">
        <v>15</v>
      </c>
      <c r="M98" s="84" t="s">
        <v>15</v>
      </c>
      <c r="N98" s="84" t="s">
        <v>15</v>
      </c>
      <c r="O98" s="84" t="s">
        <v>15</v>
      </c>
      <c r="P98" s="84" t="s">
        <v>15</v>
      </c>
      <c r="Q98" s="84" t="s">
        <v>15</v>
      </c>
      <c r="R98" s="85" t="s">
        <v>15</v>
      </c>
    </row>
    <row r="99" spans="1:18" ht="15.75" thickBot="1" x14ac:dyDescent="0.3">
      <c r="A99" s="191" t="s">
        <v>142</v>
      </c>
      <c r="B99" s="192"/>
      <c r="C99" s="192"/>
      <c r="D99" s="192"/>
      <c r="E99" s="78" t="s">
        <v>15</v>
      </c>
      <c r="F99" s="24" t="s">
        <v>15</v>
      </c>
      <c r="G99" s="24" t="s">
        <v>15</v>
      </c>
      <c r="H99" s="24" t="s">
        <v>15</v>
      </c>
      <c r="I99" s="24" t="s">
        <v>15</v>
      </c>
      <c r="J99" s="24" t="s">
        <v>15</v>
      </c>
      <c r="K99" s="24" t="s">
        <v>15</v>
      </c>
      <c r="L99" s="24" t="s">
        <v>15</v>
      </c>
      <c r="M99" s="24" t="s">
        <v>15</v>
      </c>
      <c r="N99" s="24" t="s">
        <v>15</v>
      </c>
      <c r="O99" s="24" t="s">
        <v>15</v>
      </c>
      <c r="P99" s="24" t="s">
        <v>15</v>
      </c>
      <c r="Q99" s="24" t="s">
        <v>15</v>
      </c>
      <c r="R99" s="79" t="s">
        <v>15</v>
      </c>
    </row>
    <row r="100" spans="1:18" ht="15.75" thickBot="1" x14ac:dyDescent="0.3">
      <c r="A100" s="191" t="s">
        <v>143</v>
      </c>
      <c r="B100" s="192"/>
      <c r="C100" s="192"/>
      <c r="D100" s="192"/>
      <c r="E100" s="86" t="s">
        <v>15</v>
      </c>
      <c r="F100" s="27" t="s">
        <v>15</v>
      </c>
      <c r="G100" s="27" t="s">
        <v>15</v>
      </c>
      <c r="H100" s="27" t="s">
        <v>15</v>
      </c>
      <c r="I100" s="27" t="s">
        <v>15</v>
      </c>
      <c r="J100" s="27" t="s">
        <v>15</v>
      </c>
      <c r="K100" s="27" t="s">
        <v>15</v>
      </c>
      <c r="L100" s="27" t="s">
        <v>15</v>
      </c>
      <c r="M100" s="27" t="s">
        <v>15</v>
      </c>
      <c r="N100" s="27" t="s">
        <v>15</v>
      </c>
      <c r="O100" s="27" t="s">
        <v>15</v>
      </c>
      <c r="P100" s="27" t="s">
        <v>15</v>
      </c>
      <c r="Q100" s="27" t="s">
        <v>15</v>
      </c>
      <c r="R100" s="87" t="s">
        <v>15</v>
      </c>
    </row>
    <row r="101" spans="1:18" ht="15.75" thickBot="1" x14ac:dyDescent="0.3">
      <c r="A101" s="185" t="s">
        <v>222</v>
      </c>
      <c r="B101" s="186"/>
      <c r="C101" s="186"/>
      <c r="D101" s="186"/>
      <c r="E101" s="95"/>
      <c r="F101" s="95"/>
      <c r="G101" s="95"/>
      <c r="H101" s="95"/>
      <c r="I101" s="95"/>
      <c r="J101" s="95"/>
      <c r="K101" s="95"/>
      <c r="L101" s="95"/>
      <c r="M101" s="95"/>
      <c r="N101" s="95"/>
      <c r="O101" s="95"/>
      <c r="P101" s="95"/>
      <c r="Q101" s="95"/>
      <c r="R101" s="101"/>
    </row>
    <row r="102" spans="1:18" ht="15.75" thickBot="1" x14ac:dyDescent="0.3">
      <c r="A102" s="189" t="s">
        <v>212</v>
      </c>
      <c r="B102" s="190"/>
      <c r="C102" s="190"/>
      <c r="D102" s="190"/>
      <c r="E102" s="83" t="s">
        <v>15</v>
      </c>
      <c r="F102" s="84" t="s">
        <v>15</v>
      </c>
      <c r="G102" s="84" t="s">
        <v>15</v>
      </c>
      <c r="H102" s="84" t="s">
        <v>15</v>
      </c>
      <c r="I102" s="84" t="s">
        <v>15</v>
      </c>
      <c r="J102" s="84" t="s">
        <v>15</v>
      </c>
      <c r="K102" s="84" t="s">
        <v>15</v>
      </c>
      <c r="L102" s="84" t="s">
        <v>15</v>
      </c>
      <c r="M102" s="84" t="s">
        <v>15</v>
      </c>
      <c r="N102" s="84" t="s">
        <v>15</v>
      </c>
      <c r="O102" s="84" t="s">
        <v>15</v>
      </c>
      <c r="P102" s="84" t="s">
        <v>15</v>
      </c>
      <c r="Q102" s="84" t="s">
        <v>15</v>
      </c>
      <c r="R102" s="85" t="s">
        <v>15</v>
      </c>
    </row>
    <row r="103" spans="1:18" ht="15.75" thickBot="1" x14ac:dyDescent="0.3">
      <c r="A103" s="191" t="s">
        <v>142</v>
      </c>
      <c r="B103" s="192"/>
      <c r="C103" s="192"/>
      <c r="D103" s="192"/>
      <c r="E103" s="78" t="s">
        <v>15</v>
      </c>
      <c r="F103" s="24" t="s">
        <v>15</v>
      </c>
      <c r="G103" s="24" t="s">
        <v>15</v>
      </c>
      <c r="H103" s="24" t="s">
        <v>15</v>
      </c>
      <c r="I103" s="24" t="s">
        <v>15</v>
      </c>
      <c r="J103" s="24" t="s">
        <v>15</v>
      </c>
      <c r="K103" s="24" t="s">
        <v>15</v>
      </c>
      <c r="L103" s="24" t="s">
        <v>15</v>
      </c>
      <c r="M103" s="24" t="s">
        <v>15</v>
      </c>
      <c r="N103" s="24" t="s">
        <v>15</v>
      </c>
      <c r="O103" s="24" t="s">
        <v>15</v>
      </c>
      <c r="P103" s="24" t="s">
        <v>15</v>
      </c>
      <c r="Q103" s="24" t="s">
        <v>15</v>
      </c>
      <c r="R103" s="79" t="s">
        <v>15</v>
      </c>
    </row>
    <row r="104" spans="1:18" ht="15.75" thickBot="1" x14ac:dyDescent="0.3">
      <c r="A104" s="185" t="s">
        <v>137</v>
      </c>
      <c r="B104" s="186"/>
      <c r="C104" s="186"/>
      <c r="D104" s="186"/>
      <c r="E104" s="95"/>
      <c r="F104" s="95"/>
      <c r="G104" s="95"/>
      <c r="H104" s="95"/>
      <c r="I104" s="95"/>
      <c r="J104" s="95"/>
      <c r="K104" s="95"/>
      <c r="L104" s="95"/>
      <c r="M104" s="95"/>
      <c r="N104" s="95"/>
      <c r="O104" s="95"/>
      <c r="P104" s="95"/>
      <c r="Q104" s="95"/>
      <c r="R104" s="101"/>
    </row>
    <row r="105" spans="1:18" ht="15.75" thickBot="1" x14ac:dyDescent="0.3">
      <c r="A105" s="189" t="s">
        <v>208</v>
      </c>
      <c r="B105" s="190"/>
      <c r="C105" s="190"/>
      <c r="D105" s="190"/>
      <c r="E105" s="2" t="s">
        <v>17</v>
      </c>
      <c r="F105" s="3" t="s">
        <v>15</v>
      </c>
      <c r="G105" s="3" t="s">
        <v>16</v>
      </c>
      <c r="H105" s="3" t="s">
        <v>15</v>
      </c>
      <c r="I105" s="3" t="s">
        <v>16</v>
      </c>
      <c r="J105" s="3" t="s">
        <v>16</v>
      </c>
      <c r="K105" s="3" t="s">
        <v>15</v>
      </c>
      <c r="L105" s="3" t="s">
        <v>15</v>
      </c>
      <c r="M105" s="3" t="s">
        <v>15</v>
      </c>
      <c r="N105" s="3" t="s">
        <v>15</v>
      </c>
      <c r="O105" s="3" t="s">
        <v>15</v>
      </c>
      <c r="P105" s="3" t="s">
        <v>15</v>
      </c>
      <c r="Q105" s="3" t="s">
        <v>16</v>
      </c>
      <c r="R105" s="4" t="s">
        <v>15</v>
      </c>
    </row>
    <row r="106" spans="1:18" ht="15.75" thickBot="1" x14ac:dyDescent="0.3">
      <c r="A106" s="181" t="s">
        <v>201</v>
      </c>
      <c r="B106" s="182"/>
      <c r="C106" s="182"/>
      <c r="D106" s="182"/>
      <c r="E106" s="12" t="s">
        <v>15</v>
      </c>
      <c r="F106" s="5" t="s">
        <v>15</v>
      </c>
      <c r="G106" s="5" t="s">
        <v>15</v>
      </c>
      <c r="H106" s="5" t="s">
        <v>15</v>
      </c>
      <c r="I106" s="5" t="s">
        <v>15</v>
      </c>
      <c r="J106" s="5" t="s">
        <v>15</v>
      </c>
      <c r="K106" s="5" t="s">
        <v>15</v>
      </c>
      <c r="L106" s="5" t="s">
        <v>15</v>
      </c>
      <c r="M106" s="5" t="s">
        <v>15</v>
      </c>
      <c r="N106" s="5" t="s">
        <v>15</v>
      </c>
      <c r="O106" s="5" t="s">
        <v>15</v>
      </c>
      <c r="P106" s="5" t="s">
        <v>15</v>
      </c>
      <c r="Q106" s="5" t="s">
        <v>15</v>
      </c>
      <c r="R106" s="6" t="s">
        <v>15</v>
      </c>
    </row>
    <row r="107" spans="1:18" ht="15.75" thickBot="1" x14ac:dyDescent="0.3">
      <c r="A107" s="191" t="s">
        <v>209</v>
      </c>
      <c r="B107" s="192"/>
      <c r="C107" s="192"/>
      <c r="D107" s="192"/>
      <c r="E107" s="12" t="s">
        <v>15</v>
      </c>
      <c r="F107" s="5" t="s">
        <v>15</v>
      </c>
      <c r="G107" s="5" t="s">
        <v>15</v>
      </c>
      <c r="H107" s="5" t="s">
        <v>15</v>
      </c>
      <c r="I107" s="5" t="s">
        <v>15</v>
      </c>
      <c r="J107" s="5" t="s">
        <v>15</v>
      </c>
      <c r="K107" s="5" t="s">
        <v>15</v>
      </c>
      <c r="L107" s="5" t="s">
        <v>15</v>
      </c>
      <c r="M107" s="5" t="s">
        <v>15</v>
      </c>
      <c r="N107" s="5" t="s">
        <v>15</v>
      </c>
      <c r="O107" s="5" t="s">
        <v>15</v>
      </c>
      <c r="P107" s="5" t="s">
        <v>15</v>
      </c>
      <c r="Q107" s="5" t="s">
        <v>15</v>
      </c>
      <c r="R107" s="6" t="s">
        <v>15</v>
      </c>
    </row>
    <row r="108" spans="1:18" ht="15.75" thickBot="1" x14ac:dyDescent="0.3">
      <c r="A108" s="191" t="s">
        <v>227</v>
      </c>
      <c r="B108" s="192"/>
      <c r="C108" s="192"/>
      <c r="D108" s="192"/>
      <c r="E108" s="13" t="s">
        <v>16</v>
      </c>
      <c r="F108" s="7" t="s">
        <v>16</v>
      </c>
      <c r="G108" s="7" t="s">
        <v>16</v>
      </c>
      <c r="H108" s="7" t="s">
        <v>16</v>
      </c>
      <c r="I108" s="7" t="s">
        <v>16</v>
      </c>
      <c r="J108" s="7" t="s">
        <v>16</v>
      </c>
      <c r="K108" s="7" t="s">
        <v>16</v>
      </c>
      <c r="L108" s="7" t="s">
        <v>16</v>
      </c>
      <c r="M108" s="7" t="s">
        <v>15</v>
      </c>
      <c r="N108" s="7" t="s">
        <v>16</v>
      </c>
      <c r="O108" s="7" t="s">
        <v>15</v>
      </c>
      <c r="P108" s="7" t="s">
        <v>15</v>
      </c>
      <c r="Q108" s="7" t="s">
        <v>17</v>
      </c>
      <c r="R108" s="8" t="s">
        <v>15</v>
      </c>
    </row>
    <row r="109" spans="1:18" ht="15.75" thickBot="1" x14ac:dyDescent="0.3">
      <c r="A109" s="185" t="s">
        <v>219</v>
      </c>
      <c r="B109" s="186"/>
      <c r="C109" s="186"/>
      <c r="D109" s="186"/>
      <c r="E109" s="95"/>
      <c r="F109" s="95"/>
      <c r="G109" s="95"/>
      <c r="H109" s="95"/>
      <c r="I109" s="95"/>
      <c r="J109" s="95"/>
      <c r="K109" s="95"/>
      <c r="L109" s="95"/>
      <c r="M109" s="95"/>
      <c r="N109" s="95"/>
      <c r="O109" s="95"/>
      <c r="P109" s="95"/>
      <c r="Q109" s="95"/>
      <c r="R109" s="101"/>
    </row>
    <row r="110" spans="1:18" ht="15.75" thickBot="1" x14ac:dyDescent="0.3">
      <c r="A110" s="195"/>
      <c r="B110" s="196"/>
      <c r="C110" s="196"/>
      <c r="D110" s="196"/>
      <c r="E110" s="86" t="s">
        <v>15</v>
      </c>
      <c r="F110" s="27" t="s">
        <v>15</v>
      </c>
      <c r="G110" s="27" t="s">
        <v>15</v>
      </c>
      <c r="H110" s="27" t="s">
        <v>15</v>
      </c>
      <c r="I110" s="27" t="s">
        <v>15</v>
      </c>
      <c r="J110" s="27" t="s">
        <v>15</v>
      </c>
      <c r="K110" s="27" t="s">
        <v>15</v>
      </c>
      <c r="L110" s="27" t="s">
        <v>15</v>
      </c>
      <c r="M110" s="27" t="s">
        <v>15</v>
      </c>
      <c r="N110" s="27" t="s">
        <v>15</v>
      </c>
      <c r="O110" s="27" t="s">
        <v>15</v>
      </c>
      <c r="P110" s="27" t="s">
        <v>15</v>
      </c>
      <c r="Q110" s="27" t="s">
        <v>15</v>
      </c>
      <c r="R110" s="87" t="s">
        <v>15</v>
      </c>
    </row>
    <row r="111" spans="1:18" ht="19.5" thickBot="1" x14ac:dyDescent="0.3">
      <c r="A111" s="200" t="str">
        <f>Weekoud!A30</f>
        <v>Vrijdag</v>
      </c>
      <c r="B111" s="201"/>
      <c r="C111" s="201"/>
      <c r="D111" s="201"/>
      <c r="E111" s="97"/>
      <c r="F111" s="97"/>
      <c r="G111" s="97"/>
      <c r="H111" s="97"/>
      <c r="I111" s="97"/>
      <c r="J111" s="97"/>
      <c r="K111" s="97"/>
      <c r="L111" s="97"/>
      <c r="M111" s="97"/>
      <c r="N111" s="97"/>
      <c r="O111" s="97"/>
      <c r="P111" s="97"/>
      <c r="Q111" s="97"/>
      <c r="R111" s="98"/>
    </row>
    <row r="112" spans="1:18" ht="15.75" thickBot="1" x14ac:dyDescent="0.3">
      <c r="A112" s="191" t="str">
        <f>'Week 29'!F$5</f>
        <v>Venkelsoep</v>
      </c>
      <c r="B112" s="192"/>
      <c r="C112" s="192"/>
      <c r="D112" s="192"/>
      <c r="E112" s="80" t="str" cm="1">
        <f t="array" ref="E112:R112">_xlfn.XLOOKUP(A112,Data!$A$2:$A$603,Data!$B$2:$O$603)</f>
        <v>-</v>
      </c>
      <c r="F112" s="81" t="str">
        <v>-</v>
      </c>
      <c r="G112" s="81" t="str">
        <v>-</v>
      </c>
      <c r="H112" s="81" t="str">
        <v>-</v>
      </c>
      <c r="I112" s="81" t="str">
        <v>-</v>
      </c>
      <c r="J112" s="81" t="str">
        <v>-</v>
      </c>
      <c r="K112" s="81" t="str">
        <v>-</v>
      </c>
      <c r="L112" s="81" t="str">
        <v>-</v>
      </c>
      <c r="M112" s="81" t="str">
        <v>-</v>
      </c>
      <c r="N112" s="81" t="str">
        <v>-</v>
      </c>
      <c r="O112" s="81" t="str">
        <v>-</v>
      </c>
      <c r="P112" s="81" t="str">
        <v>-</v>
      </c>
      <c r="Q112" s="81" t="str">
        <v>-</v>
      </c>
      <c r="R112" s="82" t="str">
        <v>-</v>
      </c>
    </row>
    <row r="113" spans="1:18" ht="15.75" thickBot="1" x14ac:dyDescent="0.3">
      <c r="A113" s="185" t="str">
        <f>'Week 29'!$A$9</f>
        <v>Stukjes
(Vanaf ± 12 maanden)</v>
      </c>
      <c r="B113" s="186"/>
      <c r="C113" s="186"/>
      <c r="D113" s="186"/>
      <c r="E113" s="95"/>
      <c r="F113" s="95"/>
      <c r="G113" s="95"/>
      <c r="H113" s="95"/>
      <c r="I113" s="95"/>
      <c r="J113" s="95"/>
      <c r="K113" s="95"/>
      <c r="L113" s="95"/>
      <c r="M113" s="95"/>
      <c r="N113" s="95"/>
      <c r="O113" s="95"/>
      <c r="P113" s="95"/>
      <c r="Q113" s="95"/>
      <c r="R113" s="101"/>
    </row>
    <row r="114" spans="1:18" ht="15.75" thickBot="1" x14ac:dyDescent="0.3">
      <c r="A114" s="189" t="str">
        <f>'Week 29'!F$9</f>
        <v>Vis van de dag</v>
      </c>
      <c r="B114" s="190"/>
      <c r="C114" s="190"/>
      <c r="D114" s="190"/>
      <c r="E114" s="83" t="str" cm="1">
        <f t="array" ref="E114:R114">_xlfn.XLOOKUP(A114,Data!$A$2:$A$603,Data!$B$2:$O$603)</f>
        <v>-</v>
      </c>
      <c r="F114" s="84" t="str">
        <v>-</v>
      </c>
      <c r="G114" s="84" t="str">
        <v>-</v>
      </c>
      <c r="H114" s="84" t="str">
        <v>-</v>
      </c>
      <c r="I114" s="84" t="str">
        <v>-</v>
      </c>
      <c r="J114" s="84" t="str">
        <v>-</v>
      </c>
      <c r="K114" s="84" t="str">
        <v>X</v>
      </c>
      <c r="L114" s="84" t="str">
        <v>-</v>
      </c>
      <c r="M114" s="84" t="str">
        <v>-</v>
      </c>
      <c r="N114" s="84" t="str">
        <v>-</v>
      </c>
      <c r="O114" s="84" t="str">
        <v>-</v>
      </c>
      <c r="P114" s="84" t="str">
        <v>-</v>
      </c>
      <c r="Q114" s="84" t="str">
        <v>-</v>
      </c>
      <c r="R114" s="85" t="str">
        <v>-</v>
      </c>
    </row>
    <row r="115" spans="1:18" ht="15.75" thickBot="1" x14ac:dyDescent="0.3">
      <c r="A115" s="181" t="str">
        <f>'Week 29'!F$10</f>
        <v>Bieslooksaus</v>
      </c>
      <c r="B115" s="182"/>
      <c r="C115" s="182"/>
      <c r="D115" s="182"/>
      <c r="E115" s="12" t="str" cm="1">
        <f t="array" ref="E115:R115">_xlfn.XLOOKUP(A115,Data!$A$2:$A$603,Data!$B$2:$O$603)</f>
        <v>-</v>
      </c>
      <c r="F115" s="5" t="str">
        <v>-</v>
      </c>
      <c r="G115" s="5" t="str">
        <v>-</v>
      </c>
      <c r="H115" s="5" t="str">
        <v>-</v>
      </c>
      <c r="I115" s="5" t="str">
        <v>-</v>
      </c>
      <c r="J115" s="5" t="str">
        <v>-</v>
      </c>
      <c r="K115" s="5" t="str">
        <v>-</v>
      </c>
      <c r="L115" s="5" t="str">
        <v>-</v>
      </c>
      <c r="M115" s="5" t="str">
        <v>-</v>
      </c>
      <c r="N115" s="5" t="str">
        <v>-</v>
      </c>
      <c r="O115" s="5" t="str">
        <v>-</v>
      </c>
      <c r="P115" s="5" t="str">
        <v>-</v>
      </c>
      <c r="Q115" s="5" t="str">
        <v>-</v>
      </c>
      <c r="R115" s="6" t="str">
        <v>-</v>
      </c>
    </row>
    <row r="116" spans="1:18" ht="15.75" thickBot="1" x14ac:dyDescent="0.3">
      <c r="A116" s="181" t="str">
        <f>'Week 29'!F$11</f>
        <v>Preipuree</v>
      </c>
      <c r="B116" s="182"/>
      <c r="C116" s="182"/>
      <c r="D116" s="182"/>
      <c r="E116" s="12" t="str" cm="1">
        <f t="array" ref="E116:R116">_xlfn.XLOOKUP(A116,Data!$A$2:$A$603,Data!$B$2:$O$603)</f>
        <v>-</v>
      </c>
      <c r="F116" s="5" t="str">
        <v>-</v>
      </c>
      <c r="G116" s="5" t="str">
        <v>-</v>
      </c>
      <c r="H116" s="5" t="str">
        <v>-</v>
      </c>
      <c r="I116" s="5" t="str">
        <v>-</v>
      </c>
      <c r="J116" s="5" t="str">
        <v>-</v>
      </c>
      <c r="K116" s="5" t="str">
        <v>-</v>
      </c>
      <c r="L116" s="5" t="str">
        <v>-</v>
      </c>
      <c r="M116" s="5" t="str">
        <v>-</v>
      </c>
      <c r="N116" s="5" t="str">
        <v>-</v>
      </c>
      <c r="O116" s="5" t="str">
        <v>-</v>
      </c>
      <c r="P116" s="5" t="str">
        <v>-</v>
      </c>
      <c r="Q116" s="5" t="str">
        <v>-</v>
      </c>
      <c r="R116" s="6" t="str">
        <v>-</v>
      </c>
    </row>
    <row r="117" spans="1:18" ht="15.75" thickBot="1" x14ac:dyDescent="0.3">
      <c r="A117" s="191" t="str">
        <f>'Week 29'!F$12</f>
        <v>-</v>
      </c>
      <c r="B117" s="192"/>
      <c r="C117" s="192"/>
      <c r="D117" s="192"/>
      <c r="E117" s="78" t="str" cm="1">
        <f t="array" ref="E117:R117">_xlfn.XLOOKUP(A117,Data!$A$2:$A$603,Data!$B$2:$O$603)</f>
        <v>-</v>
      </c>
      <c r="F117" s="24" t="str">
        <v>-</v>
      </c>
      <c r="G117" s="24" t="str">
        <v>-</v>
      </c>
      <c r="H117" s="24" t="str">
        <v>-</v>
      </c>
      <c r="I117" s="24" t="str">
        <v>-</v>
      </c>
      <c r="J117" s="24" t="str">
        <v>-</v>
      </c>
      <c r="K117" s="24" t="str">
        <v>-</v>
      </c>
      <c r="L117" s="24" t="str">
        <v>-</v>
      </c>
      <c r="M117" s="24" t="str">
        <v>-</v>
      </c>
      <c r="N117" s="24" t="str">
        <v>-</v>
      </c>
      <c r="O117" s="24" t="str">
        <v>-</v>
      </c>
      <c r="P117" s="24" t="str">
        <v>-</v>
      </c>
      <c r="Q117" s="24" t="str">
        <v>-</v>
      </c>
      <c r="R117" s="79" t="str">
        <v>-</v>
      </c>
    </row>
    <row r="118" spans="1:18" ht="15.75" thickBot="1" x14ac:dyDescent="0.3">
      <c r="A118" s="185" t="str">
        <f>'Week 29'!$A$7</f>
        <v>Gemixt/Gemalen
(Van ± 6 tot 12 maanden)</v>
      </c>
      <c r="B118" s="186"/>
      <c r="C118" s="186"/>
      <c r="D118" s="186"/>
      <c r="E118" s="95"/>
      <c r="F118" s="95"/>
      <c r="G118" s="95"/>
      <c r="H118" s="95"/>
      <c r="I118" s="95"/>
      <c r="J118" s="95"/>
      <c r="K118" s="95"/>
      <c r="L118" s="95"/>
      <c r="M118" s="95"/>
      <c r="N118" s="95"/>
      <c r="O118" s="95"/>
      <c r="P118" s="95"/>
      <c r="Q118" s="95"/>
      <c r="R118" s="101"/>
    </row>
    <row r="119" spans="1:18" ht="15.75" thickBot="1" x14ac:dyDescent="0.3">
      <c r="A119" s="189" t="str">
        <f>'Week 29'!F$7</f>
        <v>Vis van de dag</v>
      </c>
      <c r="B119" s="190"/>
      <c r="C119" s="190"/>
      <c r="D119" s="190"/>
      <c r="E119" s="83" t="str" cm="1">
        <f t="array" ref="E119:R119">_xlfn.XLOOKUP(A119,Data!$A$2:$A$603,Data!$B$2:$O$603)</f>
        <v>-</v>
      </c>
      <c r="F119" s="84" t="str">
        <v>-</v>
      </c>
      <c r="G119" s="84" t="str">
        <v>-</v>
      </c>
      <c r="H119" s="84" t="str">
        <v>-</v>
      </c>
      <c r="I119" s="84" t="str">
        <v>-</v>
      </c>
      <c r="J119" s="84" t="str">
        <v>-</v>
      </c>
      <c r="K119" s="84" t="str">
        <v>X</v>
      </c>
      <c r="L119" s="84" t="str">
        <v>-</v>
      </c>
      <c r="M119" s="84" t="str">
        <v>-</v>
      </c>
      <c r="N119" s="84" t="str">
        <v>-</v>
      </c>
      <c r="O119" s="84" t="str">
        <v>-</v>
      </c>
      <c r="P119" s="84" t="str">
        <v>-</v>
      </c>
      <c r="Q119" s="84" t="str">
        <v>-</v>
      </c>
      <c r="R119" s="85" t="str">
        <v>-</v>
      </c>
    </row>
    <row r="120" spans="1:18" ht="15.75" thickBot="1" x14ac:dyDescent="0.3">
      <c r="A120" s="191" t="str">
        <f>'Week 29'!F$8</f>
        <v>Preipuree</v>
      </c>
      <c r="B120" s="192"/>
      <c r="C120" s="192"/>
      <c r="D120" s="192"/>
      <c r="E120" s="78" t="str" cm="1">
        <f t="array" ref="E120:R120">_xlfn.XLOOKUP(A120,Data!$A$2:$A$603,Data!$B$2:$O$603)</f>
        <v>-</v>
      </c>
      <c r="F120" s="24" t="str">
        <v>-</v>
      </c>
      <c r="G120" s="24" t="str">
        <v>-</v>
      </c>
      <c r="H120" s="24" t="str">
        <v>-</v>
      </c>
      <c r="I120" s="24" t="str">
        <v>-</v>
      </c>
      <c r="J120" s="24" t="str">
        <v>-</v>
      </c>
      <c r="K120" s="24" t="str">
        <v>-</v>
      </c>
      <c r="L120" s="24" t="str">
        <v>-</v>
      </c>
      <c r="M120" s="24" t="str">
        <v>-</v>
      </c>
      <c r="N120" s="24" t="str">
        <v>-</v>
      </c>
      <c r="O120" s="24" t="str">
        <v>-</v>
      </c>
      <c r="P120" s="24" t="str">
        <v>-</v>
      </c>
      <c r="Q120" s="24" t="str">
        <v>-</v>
      </c>
      <c r="R120" s="79" t="str">
        <v>-</v>
      </c>
    </row>
    <row r="121" spans="1:18" ht="15.75" thickBot="1" x14ac:dyDescent="0.3">
      <c r="A121" s="185" t="str">
        <f>'Week 29'!$A$6</f>
        <v>Gemixt
(Tot ± 6 maanden)</v>
      </c>
      <c r="B121" s="186"/>
      <c r="C121" s="186"/>
      <c r="D121" s="186"/>
      <c r="E121" s="95"/>
      <c r="F121" s="95"/>
      <c r="G121" s="95"/>
      <c r="H121" s="95"/>
      <c r="I121" s="95"/>
      <c r="J121" s="95"/>
      <c r="K121" s="95"/>
      <c r="L121" s="95"/>
      <c r="M121" s="95"/>
      <c r="N121" s="95"/>
      <c r="O121" s="95"/>
      <c r="P121" s="95"/>
      <c r="Q121" s="95"/>
      <c r="R121" s="101"/>
    </row>
    <row r="122" spans="1:18" ht="16.5" customHeight="1" thickBot="1" x14ac:dyDescent="0.3">
      <c r="A122" s="195" t="str">
        <f>'Week 29'!F$6</f>
        <v>Preipuree</v>
      </c>
      <c r="B122" s="196"/>
      <c r="C122" s="196"/>
      <c r="D122" s="196"/>
      <c r="E122" s="86" t="str" cm="1">
        <f t="array" ref="E122:R122">_xlfn.XLOOKUP(A122,Data!$A$2:$A$603,Data!$B$2:$O$603)</f>
        <v>-</v>
      </c>
      <c r="F122" s="27" t="str">
        <v>-</v>
      </c>
      <c r="G122" s="27" t="str">
        <v>-</v>
      </c>
      <c r="H122" s="27" t="str">
        <v>-</v>
      </c>
      <c r="I122" s="27" t="str">
        <v>-</v>
      </c>
      <c r="J122" s="27" t="str">
        <v>-</v>
      </c>
      <c r="K122" s="27" t="str">
        <v>-</v>
      </c>
      <c r="L122" s="27" t="str">
        <v>-</v>
      </c>
      <c r="M122" s="27" t="str">
        <v>-</v>
      </c>
      <c r="N122" s="27" t="str">
        <v>-</v>
      </c>
      <c r="O122" s="27" t="str">
        <v>-</v>
      </c>
      <c r="P122" s="27" t="str">
        <v>-</v>
      </c>
      <c r="Q122" s="27" t="str">
        <v>-</v>
      </c>
      <c r="R122" s="87" t="str">
        <v>-</v>
      </c>
    </row>
    <row r="123" spans="1:18" ht="15.75" thickBot="1" x14ac:dyDescent="0.3">
      <c r="A123" s="185" t="s">
        <v>220</v>
      </c>
      <c r="B123" s="186"/>
      <c r="C123" s="186"/>
      <c r="D123" s="186"/>
      <c r="E123" s="95"/>
      <c r="F123" s="95"/>
      <c r="G123" s="95"/>
      <c r="H123" s="95"/>
      <c r="I123" s="95"/>
      <c r="J123" s="95"/>
      <c r="K123" s="95"/>
      <c r="L123" s="95"/>
      <c r="M123" s="95"/>
      <c r="N123" s="95"/>
      <c r="O123" s="95"/>
      <c r="P123" s="95"/>
      <c r="Q123" s="95"/>
      <c r="R123" s="101"/>
    </row>
    <row r="124" spans="1:18" ht="15.75" thickBot="1" x14ac:dyDescent="0.3">
      <c r="A124" s="195" t="s">
        <v>196</v>
      </c>
      <c r="B124" s="196"/>
      <c r="C124" s="196"/>
      <c r="D124" s="196"/>
      <c r="E124" s="86" t="s">
        <v>15</v>
      </c>
      <c r="F124" s="27" t="s">
        <v>15</v>
      </c>
      <c r="G124" s="27" t="s">
        <v>15</v>
      </c>
      <c r="H124" s="27" t="s">
        <v>15</v>
      </c>
      <c r="I124" s="27" t="s">
        <v>15</v>
      </c>
      <c r="J124" s="27" t="s">
        <v>15</v>
      </c>
      <c r="K124" s="27" t="s">
        <v>15</v>
      </c>
      <c r="L124" s="27" t="s">
        <v>15</v>
      </c>
      <c r="M124" s="27" t="s">
        <v>15</v>
      </c>
      <c r="N124" s="27" t="s">
        <v>15</v>
      </c>
      <c r="O124" s="27" t="s">
        <v>15</v>
      </c>
      <c r="P124" s="27" t="s">
        <v>15</v>
      </c>
      <c r="Q124" s="27" t="s">
        <v>15</v>
      </c>
      <c r="R124" s="87" t="s">
        <v>15</v>
      </c>
    </row>
    <row r="125" spans="1:18" ht="15.75" thickBot="1" x14ac:dyDescent="0.3">
      <c r="A125" s="185" t="s">
        <v>221</v>
      </c>
      <c r="B125" s="186"/>
      <c r="C125" s="186"/>
      <c r="D125" s="186"/>
      <c r="E125" s="95"/>
      <c r="F125" s="95"/>
      <c r="G125" s="95"/>
      <c r="H125" s="95"/>
      <c r="I125" s="95"/>
      <c r="J125" s="95"/>
      <c r="K125" s="95"/>
      <c r="L125" s="95"/>
      <c r="M125" s="95"/>
      <c r="N125" s="95"/>
      <c r="O125" s="95"/>
      <c r="P125" s="95"/>
      <c r="Q125" s="95"/>
      <c r="R125" s="101"/>
    </row>
    <row r="126" spans="1:18" ht="15.75" thickBot="1" x14ac:dyDescent="0.3">
      <c r="A126" s="189" t="s">
        <v>213</v>
      </c>
      <c r="B126" s="190"/>
      <c r="C126" s="190"/>
      <c r="D126" s="190"/>
      <c r="E126" s="83" t="s">
        <v>15</v>
      </c>
      <c r="F126" s="84" t="s">
        <v>15</v>
      </c>
      <c r="G126" s="84" t="s">
        <v>15</v>
      </c>
      <c r="H126" s="84" t="s">
        <v>15</v>
      </c>
      <c r="I126" s="84" t="s">
        <v>15</v>
      </c>
      <c r="J126" s="84" t="s">
        <v>15</v>
      </c>
      <c r="K126" s="84" t="s">
        <v>15</v>
      </c>
      <c r="L126" s="84" t="s">
        <v>15</v>
      </c>
      <c r="M126" s="84" t="s">
        <v>15</v>
      </c>
      <c r="N126" s="84" t="s">
        <v>15</v>
      </c>
      <c r="O126" s="84" t="s">
        <v>15</v>
      </c>
      <c r="P126" s="84" t="s">
        <v>15</v>
      </c>
      <c r="Q126" s="84" t="s">
        <v>15</v>
      </c>
      <c r="R126" s="85" t="s">
        <v>15</v>
      </c>
    </row>
    <row r="127" spans="1:18" ht="15.75" thickBot="1" x14ac:dyDescent="0.3">
      <c r="A127" s="191" t="s">
        <v>143</v>
      </c>
      <c r="B127" s="192"/>
      <c r="C127" s="192"/>
      <c r="D127" s="192"/>
      <c r="E127" s="78" t="s">
        <v>15</v>
      </c>
      <c r="F127" s="24" t="s">
        <v>15</v>
      </c>
      <c r="G127" s="24" t="s">
        <v>15</v>
      </c>
      <c r="H127" s="24" t="s">
        <v>15</v>
      </c>
      <c r="I127" s="24" t="s">
        <v>15</v>
      </c>
      <c r="J127" s="24" t="s">
        <v>15</v>
      </c>
      <c r="K127" s="24" t="s">
        <v>15</v>
      </c>
      <c r="L127" s="24" t="s">
        <v>15</v>
      </c>
      <c r="M127" s="24" t="s">
        <v>15</v>
      </c>
      <c r="N127" s="24" t="s">
        <v>15</v>
      </c>
      <c r="O127" s="24" t="s">
        <v>15</v>
      </c>
      <c r="P127" s="24" t="s">
        <v>15</v>
      </c>
      <c r="Q127" s="24" t="s">
        <v>15</v>
      </c>
      <c r="R127" s="79" t="s">
        <v>15</v>
      </c>
    </row>
    <row r="128" spans="1:18" ht="15.75" thickBot="1" x14ac:dyDescent="0.3">
      <c r="A128" s="185" t="s">
        <v>222</v>
      </c>
      <c r="B128" s="186"/>
      <c r="C128" s="186"/>
      <c r="D128" s="186"/>
      <c r="E128" s="95"/>
      <c r="F128" s="95"/>
      <c r="G128" s="95"/>
      <c r="H128" s="95"/>
      <c r="I128" s="95"/>
      <c r="J128" s="95"/>
      <c r="K128" s="95"/>
      <c r="L128" s="95"/>
      <c r="M128" s="95"/>
      <c r="N128" s="95"/>
      <c r="O128" s="95"/>
      <c r="P128" s="95"/>
      <c r="Q128" s="95"/>
      <c r="R128" s="101"/>
    </row>
    <row r="129" spans="1:18" ht="15.75" thickBot="1" x14ac:dyDescent="0.3">
      <c r="A129" s="189" t="s">
        <v>213</v>
      </c>
      <c r="B129" s="190"/>
      <c r="C129" s="190"/>
      <c r="D129" s="190"/>
      <c r="E129" s="83" t="s">
        <v>15</v>
      </c>
      <c r="F129" s="84" t="s">
        <v>15</v>
      </c>
      <c r="G129" s="84" t="s">
        <v>15</v>
      </c>
      <c r="H129" s="84" t="s">
        <v>15</v>
      </c>
      <c r="I129" s="84" t="s">
        <v>15</v>
      </c>
      <c r="J129" s="84" t="s">
        <v>15</v>
      </c>
      <c r="K129" s="84" t="s">
        <v>15</v>
      </c>
      <c r="L129" s="84" t="s">
        <v>15</v>
      </c>
      <c r="M129" s="84" t="s">
        <v>15</v>
      </c>
      <c r="N129" s="84" t="s">
        <v>15</v>
      </c>
      <c r="O129" s="84" t="s">
        <v>15</v>
      </c>
      <c r="P129" s="84" t="s">
        <v>15</v>
      </c>
      <c r="Q129" s="84" t="s">
        <v>15</v>
      </c>
      <c r="R129" s="85" t="s">
        <v>15</v>
      </c>
    </row>
    <row r="130" spans="1:18" ht="15.75" thickBot="1" x14ac:dyDescent="0.3">
      <c r="A130" s="191" t="s">
        <v>143</v>
      </c>
      <c r="B130" s="192"/>
      <c r="C130" s="192"/>
      <c r="D130" s="192"/>
      <c r="E130" s="78" t="s">
        <v>15</v>
      </c>
      <c r="F130" s="24" t="s">
        <v>15</v>
      </c>
      <c r="G130" s="24" t="s">
        <v>15</v>
      </c>
      <c r="H130" s="24" t="s">
        <v>15</v>
      </c>
      <c r="I130" s="24" t="s">
        <v>15</v>
      </c>
      <c r="J130" s="24" t="s">
        <v>15</v>
      </c>
      <c r="K130" s="24" t="s">
        <v>15</v>
      </c>
      <c r="L130" s="24" t="s">
        <v>15</v>
      </c>
      <c r="M130" s="24" t="s">
        <v>15</v>
      </c>
      <c r="N130" s="24" t="s">
        <v>15</v>
      </c>
      <c r="O130" s="24" t="s">
        <v>15</v>
      </c>
      <c r="P130" s="24" t="s">
        <v>15</v>
      </c>
      <c r="Q130" s="24" t="s">
        <v>15</v>
      </c>
      <c r="R130" s="79" t="s">
        <v>15</v>
      </c>
    </row>
    <row r="131" spans="1:18" ht="15.75" thickBot="1" x14ac:dyDescent="0.3">
      <c r="A131" s="185" t="s">
        <v>137</v>
      </c>
      <c r="B131" s="186"/>
      <c r="C131" s="186"/>
      <c r="D131" s="186"/>
      <c r="E131" s="95"/>
      <c r="F131" s="95"/>
      <c r="G131" s="95"/>
      <c r="H131" s="95"/>
      <c r="I131" s="95"/>
      <c r="J131" s="95"/>
      <c r="K131" s="95"/>
      <c r="L131" s="95"/>
      <c r="M131" s="95"/>
      <c r="N131" s="95"/>
      <c r="O131" s="95"/>
      <c r="P131" s="95"/>
      <c r="Q131" s="95"/>
      <c r="R131" s="101"/>
    </row>
    <row r="132" spans="1:18" ht="15.75" thickBot="1" x14ac:dyDescent="0.3">
      <c r="A132" s="189" t="s">
        <v>144</v>
      </c>
      <c r="B132" s="190"/>
      <c r="C132" s="190"/>
      <c r="D132" s="190"/>
      <c r="E132" s="83" t="s">
        <v>17</v>
      </c>
      <c r="F132" s="84" t="s">
        <v>15</v>
      </c>
      <c r="G132" s="84" t="s">
        <v>15</v>
      </c>
      <c r="H132" s="84" t="s">
        <v>15</v>
      </c>
      <c r="I132" s="84" t="s">
        <v>15</v>
      </c>
      <c r="J132" s="84" t="s">
        <v>15</v>
      </c>
      <c r="K132" s="84" t="s">
        <v>15</v>
      </c>
      <c r="L132" s="84" t="s">
        <v>15</v>
      </c>
      <c r="M132" s="84" t="s">
        <v>15</v>
      </c>
      <c r="N132" s="84" t="s">
        <v>15</v>
      </c>
      <c r="O132" s="84" t="s">
        <v>15</v>
      </c>
      <c r="P132" s="84" t="s">
        <v>15</v>
      </c>
      <c r="Q132" s="84" t="s">
        <v>15</v>
      </c>
      <c r="R132" s="85" t="s">
        <v>15</v>
      </c>
    </row>
    <row r="133" spans="1:18" ht="15.75" thickBot="1" x14ac:dyDescent="0.3">
      <c r="A133" s="193" t="s">
        <v>28</v>
      </c>
      <c r="B133" s="194"/>
      <c r="C133" s="194"/>
      <c r="D133" s="194"/>
      <c r="E133" s="84" t="s">
        <v>16</v>
      </c>
      <c r="F133" s="84" t="s">
        <v>16</v>
      </c>
      <c r="G133" s="84" t="s">
        <v>16</v>
      </c>
      <c r="H133" s="84" t="s">
        <v>16</v>
      </c>
      <c r="I133" s="84" t="s">
        <v>16</v>
      </c>
      <c r="J133" s="84" t="s">
        <v>16</v>
      </c>
      <c r="K133" s="5" t="s">
        <v>15</v>
      </c>
      <c r="L133" s="5" t="s">
        <v>15</v>
      </c>
      <c r="M133" s="5" t="s">
        <v>15</v>
      </c>
      <c r="N133" s="84" t="s">
        <v>16</v>
      </c>
      <c r="O133" s="5" t="s">
        <v>15</v>
      </c>
      <c r="P133" s="5" t="s">
        <v>15</v>
      </c>
      <c r="Q133" s="5" t="s">
        <v>15</v>
      </c>
      <c r="R133" s="6" t="s">
        <v>15</v>
      </c>
    </row>
    <row r="134" spans="1:18" ht="15.75" thickBot="1" x14ac:dyDescent="0.3">
      <c r="A134" s="183" t="s">
        <v>228</v>
      </c>
      <c r="B134" s="184"/>
      <c r="C134" s="184"/>
      <c r="D134" s="184"/>
      <c r="E134" s="78" t="s">
        <v>15</v>
      </c>
      <c r="F134" s="24" t="s">
        <v>15</v>
      </c>
      <c r="G134" s="86" t="s">
        <v>17</v>
      </c>
      <c r="H134" s="24" t="s">
        <v>15</v>
      </c>
      <c r="I134" s="24" t="s">
        <v>15</v>
      </c>
      <c r="J134" s="24" t="s">
        <v>15</v>
      </c>
      <c r="K134" s="24" t="s">
        <v>15</v>
      </c>
      <c r="L134" s="24" t="s">
        <v>15</v>
      </c>
      <c r="M134" s="24" t="s">
        <v>15</v>
      </c>
      <c r="N134" s="24" t="s">
        <v>15</v>
      </c>
      <c r="O134" s="24" t="s">
        <v>15</v>
      </c>
      <c r="P134" s="24" t="s">
        <v>15</v>
      </c>
      <c r="Q134" s="24" t="s">
        <v>15</v>
      </c>
      <c r="R134" s="79" t="s">
        <v>15</v>
      </c>
    </row>
    <row r="135" spans="1:18" ht="15.75" thickBot="1" x14ac:dyDescent="0.3">
      <c r="A135" s="185" t="s">
        <v>219</v>
      </c>
      <c r="B135" s="186"/>
      <c r="C135" s="186"/>
      <c r="D135" s="186"/>
      <c r="E135" s="95"/>
      <c r="F135" s="95"/>
      <c r="G135" s="95"/>
      <c r="H135" s="95"/>
      <c r="I135" s="95"/>
      <c r="J135" s="95"/>
      <c r="K135" s="95"/>
      <c r="L135" s="95"/>
      <c r="M135" s="95"/>
      <c r="N135" s="95"/>
      <c r="O135" s="95"/>
      <c r="P135" s="95"/>
      <c r="Q135" s="95"/>
      <c r="R135" s="101"/>
    </row>
    <row r="136" spans="1:18" ht="15.75" thickBot="1" x14ac:dyDescent="0.3">
      <c r="A136" s="187" t="s">
        <v>204</v>
      </c>
      <c r="B136" s="188"/>
      <c r="C136" s="188"/>
      <c r="D136" s="188"/>
      <c r="E136" s="86" t="s">
        <v>15</v>
      </c>
      <c r="F136" s="27" t="s">
        <v>15</v>
      </c>
      <c r="G136" s="27" t="s">
        <v>15</v>
      </c>
      <c r="H136" s="27" t="s">
        <v>15</v>
      </c>
      <c r="I136" s="27" t="s">
        <v>15</v>
      </c>
      <c r="J136" s="27" t="s">
        <v>15</v>
      </c>
      <c r="K136" s="27" t="s">
        <v>15</v>
      </c>
      <c r="L136" s="27" t="s">
        <v>15</v>
      </c>
      <c r="M136" s="27" t="s">
        <v>15</v>
      </c>
      <c r="N136" s="27" t="s">
        <v>15</v>
      </c>
      <c r="O136" s="27" t="s">
        <v>15</v>
      </c>
      <c r="P136" s="27" t="s">
        <v>15</v>
      </c>
      <c r="Q136" s="27" t="s">
        <v>15</v>
      </c>
      <c r="R136" s="87" t="s">
        <v>15</v>
      </c>
    </row>
    <row r="137" spans="1:18" ht="19.5" thickBot="1" x14ac:dyDescent="0.3">
      <c r="A137" s="210" t="s">
        <v>14</v>
      </c>
      <c r="B137" s="211"/>
      <c r="C137" s="211"/>
      <c r="D137" s="211"/>
      <c r="E137" s="97"/>
      <c r="F137" s="97"/>
      <c r="G137" s="97"/>
      <c r="H137" s="97"/>
      <c r="I137" s="97"/>
      <c r="J137" s="97"/>
      <c r="K137" s="97"/>
      <c r="L137" s="97"/>
      <c r="M137" s="97"/>
      <c r="N137" s="97"/>
      <c r="O137" s="97"/>
      <c r="P137" s="97"/>
      <c r="Q137" s="97"/>
      <c r="R137" s="98"/>
    </row>
    <row r="138" spans="1:18" ht="15.75" thickBot="1" x14ac:dyDescent="0.3">
      <c r="A138" s="181" t="str">
        <f>'Week 29'!B$13</f>
        <v>Roerbakreepjes</v>
      </c>
      <c r="B138" s="182"/>
      <c r="C138" s="182"/>
      <c r="D138" s="182"/>
      <c r="E138" s="2" t="str" cm="1">
        <f t="array" ref="E138:R138">_xlfn.XLOOKUP(A138,Data!$A$2:$A$603,Data!$B$2:$O$603)</f>
        <v>X</v>
      </c>
      <c r="F138" s="3" t="str">
        <v>X</v>
      </c>
      <c r="G138" s="3" t="str">
        <v>-</v>
      </c>
      <c r="H138" s="3" t="str">
        <v>-</v>
      </c>
      <c r="I138" s="3" t="str">
        <v>X</v>
      </c>
      <c r="J138" s="3" t="str">
        <v>-</v>
      </c>
      <c r="K138" s="3" t="str">
        <v>-</v>
      </c>
      <c r="L138" s="3" t="str">
        <v>-</v>
      </c>
      <c r="M138" s="3" t="str">
        <v>-</v>
      </c>
      <c r="N138" s="3" t="str">
        <v>-</v>
      </c>
      <c r="O138" s="3" t="str">
        <v>-</v>
      </c>
      <c r="P138" s="3" t="str">
        <v>-</v>
      </c>
      <c r="Q138" s="3" t="str">
        <v>-</v>
      </c>
      <c r="R138" s="4" t="str">
        <v>-</v>
      </c>
    </row>
    <row r="139" spans="1:18" ht="15.75" thickBot="1" x14ac:dyDescent="0.3">
      <c r="A139" s="181" t="str">
        <f>'Week 29'!C$13</f>
        <v>Kikkererwten</v>
      </c>
      <c r="B139" s="182"/>
      <c r="C139" s="182"/>
      <c r="D139" s="182"/>
      <c r="E139" s="2" t="str" cm="1">
        <f t="array" ref="E139:R139">_xlfn.XLOOKUP(A139,Data!$A$2:$A$603,Data!$B$2:$O$603)</f>
        <v>-</v>
      </c>
      <c r="F139" s="5" t="str">
        <v>-</v>
      </c>
      <c r="G139" s="5" t="str">
        <v>-</v>
      </c>
      <c r="H139" s="5" t="str">
        <v>-</v>
      </c>
      <c r="I139" s="5" t="str">
        <v>-</v>
      </c>
      <c r="J139" s="5" t="str">
        <v>-</v>
      </c>
      <c r="K139" s="5" t="str">
        <v>-</v>
      </c>
      <c r="L139" s="5" t="str">
        <v>-</v>
      </c>
      <c r="M139" s="5" t="str">
        <v>-</v>
      </c>
      <c r="N139" s="5" t="str">
        <v>-</v>
      </c>
      <c r="O139" s="5" t="str">
        <v>-</v>
      </c>
      <c r="P139" s="5" t="str">
        <v>-</v>
      </c>
      <c r="Q139" s="5" t="str">
        <v>-</v>
      </c>
      <c r="R139" s="6" t="str">
        <v>-</v>
      </c>
    </row>
    <row r="140" spans="1:18" ht="15.75" thickBot="1" x14ac:dyDescent="0.3">
      <c r="A140" s="181" t="str">
        <f>'Week 29'!D$13</f>
        <v>Linzen</v>
      </c>
      <c r="B140" s="182"/>
      <c r="C140" s="182"/>
      <c r="D140" s="182"/>
      <c r="E140" s="2" t="str" cm="1">
        <f t="array" ref="E140:R140">_xlfn.XLOOKUP(A140,Data!$A$2:$A$603,Data!$B$2:$O$603)</f>
        <v>-</v>
      </c>
      <c r="F140" s="5" t="str">
        <v>-</v>
      </c>
      <c r="G140" s="5" t="str">
        <v>-</v>
      </c>
      <c r="H140" s="5" t="str">
        <v>-</v>
      </c>
      <c r="I140" s="5" t="str">
        <v>-</v>
      </c>
      <c r="J140" s="5" t="str">
        <v>-</v>
      </c>
      <c r="K140" s="5" t="str">
        <v>-</v>
      </c>
      <c r="L140" s="5" t="str">
        <v>-</v>
      </c>
      <c r="M140" s="5" t="str">
        <v>-</v>
      </c>
      <c r="N140" s="5" t="str">
        <v>-</v>
      </c>
      <c r="O140" s="5" t="str">
        <v>-</v>
      </c>
      <c r="P140" s="5" t="str">
        <v>-</v>
      </c>
      <c r="Q140" s="5" t="str">
        <v>-</v>
      </c>
      <c r="R140" s="6" t="str">
        <v>-</v>
      </c>
    </row>
    <row r="141" spans="1:18" ht="15.75" thickBot="1" x14ac:dyDescent="0.3">
      <c r="A141" s="181" t="str">
        <f>'Week 29'!E$13</f>
        <v>Quornfilet</v>
      </c>
      <c r="B141" s="182"/>
      <c r="C141" s="182"/>
      <c r="D141" s="182"/>
      <c r="E141" s="2" t="str" cm="1">
        <f t="array" ref="E141:R141">_xlfn.XLOOKUP(A141,Data!$A$2:$A$603,Data!$B$2:$O$603)</f>
        <v>X</v>
      </c>
      <c r="F141" s="5" t="str">
        <v>-</v>
      </c>
      <c r="G141" s="5" t="str">
        <v>-</v>
      </c>
      <c r="H141" s="5" t="str">
        <v>-</v>
      </c>
      <c r="I141" s="5" t="str">
        <v>-</v>
      </c>
      <c r="J141" s="5" t="str">
        <v>-</v>
      </c>
      <c r="K141" s="5" t="str">
        <v>-</v>
      </c>
      <c r="L141" s="5" t="str">
        <v>-</v>
      </c>
      <c r="M141" s="5" t="str">
        <v>-</v>
      </c>
      <c r="N141" s="5" t="str">
        <v>-</v>
      </c>
      <c r="O141" s="5" t="str">
        <v>-</v>
      </c>
      <c r="P141" s="5" t="str">
        <v>-</v>
      </c>
      <c r="Q141" s="5" t="str">
        <v>-</v>
      </c>
      <c r="R141" s="6" t="str">
        <v>-</v>
      </c>
    </row>
    <row r="142" spans="1:18" ht="15.75" thickBot="1" x14ac:dyDescent="0.3">
      <c r="A142" s="181" t="str">
        <f>'Week 29'!F$13</f>
        <v>Tofu</v>
      </c>
      <c r="B142" s="182"/>
      <c r="C142" s="182"/>
      <c r="D142" s="182"/>
      <c r="E142" s="91" t="str" cm="1">
        <f t="array" ref="E142:R142">_xlfn.XLOOKUP(A142,Data!$A$2:$A$603,Data!$B$2:$O$603)</f>
        <v>O</v>
      </c>
      <c r="F142" s="7" t="str">
        <v>-</v>
      </c>
      <c r="G142" s="7" t="str">
        <v>-</v>
      </c>
      <c r="H142" s="7" t="str">
        <v>O</v>
      </c>
      <c r="I142" s="7" t="str">
        <v>X</v>
      </c>
      <c r="J142" s="7" t="str">
        <v>O</v>
      </c>
      <c r="K142" s="7" t="str">
        <v>-</v>
      </c>
      <c r="L142" s="7" t="str">
        <v>-</v>
      </c>
      <c r="M142" s="7" t="str">
        <v>-</v>
      </c>
      <c r="N142" s="7" t="str">
        <v>O</v>
      </c>
      <c r="O142" s="7" t="str">
        <v>-</v>
      </c>
      <c r="P142" s="7" t="str">
        <v>-</v>
      </c>
      <c r="Q142" s="7" t="str">
        <v>O</v>
      </c>
      <c r="R142" s="8" t="str">
        <v>-</v>
      </c>
    </row>
    <row r="143" spans="1:18" x14ac:dyDescent="0.25">
      <c r="A143" s="196"/>
      <c r="B143" s="196"/>
      <c r="C143" s="196"/>
      <c r="D143" s="196"/>
      <c r="E143" s="28"/>
      <c r="F143" s="28"/>
      <c r="G143" s="28"/>
      <c r="H143" s="28"/>
      <c r="I143" s="28"/>
      <c r="J143" s="28"/>
      <c r="K143" s="28"/>
      <c r="L143" s="28"/>
      <c r="M143" s="28"/>
      <c r="N143" s="28"/>
      <c r="O143" s="28"/>
      <c r="P143" s="28"/>
      <c r="Q143" s="28"/>
      <c r="R143" s="28"/>
    </row>
  </sheetData>
  <mergeCells count="144">
    <mergeCell ref="A61:D61"/>
    <mergeCell ref="A85:D85"/>
    <mergeCell ref="A84:D84"/>
    <mergeCell ref="A66:D66"/>
    <mergeCell ref="A83:D83"/>
    <mergeCell ref="A86:D86"/>
    <mergeCell ref="A65:D65"/>
    <mergeCell ref="A71:D71"/>
    <mergeCell ref="A73:D73"/>
    <mergeCell ref="A74:D74"/>
    <mergeCell ref="A75:D75"/>
    <mergeCell ref="A76:D76"/>
    <mergeCell ref="A67:D67"/>
    <mergeCell ref="A68:D68"/>
    <mergeCell ref="A69:D69"/>
    <mergeCell ref="A70:D70"/>
    <mergeCell ref="A81:D81"/>
    <mergeCell ref="A72:D72"/>
    <mergeCell ref="A82:D82"/>
    <mergeCell ref="A64:D64"/>
    <mergeCell ref="A62:D62"/>
    <mergeCell ref="A63:D63"/>
    <mergeCell ref="A143:D143"/>
    <mergeCell ref="A89:D89"/>
    <mergeCell ref="A92:D92"/>
    <mergeCell ref="A94:D94"/>
    <mergeCell ref="A137:D137"/>
    <mergeCell ref="A138:D138"/>
    <mergeCell ref="A139:D139"/>
    <mergeCell ref="A112:D112"/>
    <mergeCell ref="A116:D116"/>
    <mergeCell ref="A117:D117"/>
    <mergeCell ref="A140:D140"/>
    <mergeCell ref="A142:D142"/>
    <mergeCell ref="A111:D111"/>
    <mergeCell ref="A119:D119"/>
    <mergeCell ref="A120:D120"/>
    <mergeCell ref="A122:D122"/>
    <mergeCell ref="A97:D97"/>
    <mergeCell ref="A98:D98"/>
    <mergeCell ref="A99:D99"/>
    <mergeCell ref="A100:D100"/>
    <mergeCell ref="A101:D101"/>
    <mergeCell ref="A102:D102"/>
    <mergeCell ref="A103:D103"/>
    <mergeCell ref="A95:D95"/>
    <mergeCell ref="A10:D10"/>
    <mergeCell ref="A11:D11"/>
    <mergeCell ref="A28:D28"/>
    <mergeCell ref="A9:D9"/>
    <mergeCell ref="A12:D12"/>
    <mergeCell ref="A13:D13"/>
    <mergeCell ref="A16:D16"/>
    <mergeCell ref="A17:D17"/>
    <mergeCell ref="A18:D18"/>
    <mergeCell ref="A19:D19"/>
    <mergeCell ref="A20:D20"/>
    <mergeCell ref="A21:D21"/>
    <mergeCell ref="A22:D22"/>
    <mergeCell ref="A14:D14"/>
    <mergeCell ref="A15:D15"/>
    <mergeCell ref="A1:B1"/>
    <mergeCell ref="C1:D1"/>
    <mergeCell ref="A3:D3"/>
    <mergeCell ref="A5:D5"/>
    <mergeCell ref="A6:D6"/>
    <mergeCell ref="A2:D2"/>
    <mergeCell ref="A4:D4"/>
    <mergeCell ref="A7:D7"/>
    <mergeCell ref="A8:D8"/>
    <mergeCell ref="A55:D55"/>
    <mergeCell ref="A39:D39"/>
    <mergeCell ref="A57:D57"/>
    <mergeCell ref="A35:D35"/>
    <mergeCell ref="A38:D38"/>
    <mergeCell ref="A56:D56"/>
    <mergeCell ref="A47:D47"/>
    <mergeCell ref="A48:D48"/>
    <mergeCell ref="A49:D49"/>
    <mergeCell ref="A50:D50"/>
    <mergeCell ref="A51:D51"/>
    <mergeCell ref="A53:D53"/>
    <mergeCell ref="A54:D54"/>
    <mergeCell ref="A58:D58"/>
    <mergeCell ref="A59:D59"/>
    <mergeCell ref="A60:D60"/>
    <mergeCell ref="A52:D52"/>
    <mergeCell ref="A23:D23"/>
    <mergeCell ref="A24:D24"/>
    <mergeCell ref="A25:D25"/>
    <mergeCell ref="A26:D26"/>
    <mergeCell ref="A27:D27"/>
    <mergeCell ref="A40:D40"/>
    <mergeCell ref="A41:D41"/>
    <mergeCell ref="A42:D42"/>
    <mergeCell ref="A43:D43"/>
    <mergeCell ref="A44:D44"/>
    <mergeCell ref="A45:D45"/>
    <mergeCell ref="A46:D46"/>
    <mergeCell ref="A29:D29"/>
    <mergeCell ref="A30:D30"/>
    <mergeCell ref="A31:D31"/>
    <mergeCell ref="A32:D32"/>
    <mergeCell ref="A33:D33"/>
    <mergeCell ref="A34:D34"/>
    <mergeCell ref="A36:D36"/>
    <mergeCell ref="A37:D37"/>
    <mergeCell ref="A96:D96"/>
    <mergeCell ref="A77:D77"/>
    <mergeCell ref="A78:D78"/>
    <mergeCell ref="A79:D79"/>
    <mergeCell ref="A80:D80"/>
    <mergeCell ref="A90:D90"/>
    <mergeCell ref="A93:D93"/>
    <mergeCell ref="A91:D91"/>
    <mergeCell ref="A88:D88"/>
    <mergeCell ref="A87:D87"/>
    <mergeCell ref="A125:D125"/>
    <mergeCell ref="A126:D126"/>
    <mergeCell ref="A127:D127"/>
    <mergeCell ref="A128:D128"/>
    <mergeCell ref="A110:D110"/>
    <mergeCell ref="A108:D108"/>
    <mergeCell ref="A123:D123"/>
    <mergeCell ref="A124:D124"/>
    <mergeCell ref="A104:D104"/>
    <mergeCell ref="A105:D105"/>
    <mergeCell ref="A106:D106"/>
    <mergeCell ref="A107:D107"/>
    <mergeCell ref="A109:D109"/>
    <mergeCell ref="A113:D113"/>
    <mergeCell ref="A118:D118"/>
    <mergeCell ref="A121:D121"/>
    <mergeCell ref="A114:D114"/>
    <mergeCell ref="A115:D115"/>
    <mergeCell ref="A141:D141"/>
    <mergeCell ref="A134:D134"/>
    <mergeCell ref="A135:D135"/>
    <mergeCell ref="A136:D136"/>
    <mergeCell ref="A129:D129"/>
    <mergeCell ref="A130:D130"/>
    <mergeCell ref="A131:D131"/>
    <mergeCell ref="A132:D132"/>
    <mergeCell ref="A133:D133"/>
  </mergeCells>
  <conditionalFormatting sqref="E3:R142">
    <cfRule type="cellIs" dxfId="13" priority="3" operator="equal">
      <formula>"O"</formula>
    </cfRule>
    <cfRule type="cellIs" dxfId="12" priority="4" operator="equal">
      <formula>"X"</formula>
    </cfRule>
  </conditionalFormatting>
  <hyperlinks>
    <hyperlink ref="A133:D133" r:id="rId1" display="Kipfilet" xr:uid="{01F332B6-7CC6-4FF3-B764-62A2FD319E9F}"/>
    <hyperlink ref="A134:D134" r:id="rId2" display="Roomkaas natuur" xr:uid="{CFB03FB7-8960-4832-B31D-8ADE7AFB0AE8}"/>
    <hyperlink ref="A136:D136" r:id="rId3" display="Confituur" xr:uid="{1E218AD5-DD30-43D1-9364-F5E7418EF3F1}"/>
    <hyperlink ref="A25:D25" r:id="rId4" display="Ontvette achterham" xr:uid="{3491F166-F6A1-4C2B-A54B-D21E418C095E}"/>
    <hyperlink ref="A27:D27" r:id="rId5" display="Vegan kaas" xr:uid="{8DCDB25A-FD6F-42BB-BB72-5B29135ACF9A}"/>
    <hyperlink ref="A24:D24" r:id="rId6" display="Gouda Kaas" xr:uid="{083F2EEF-C996-482B-9EEB-5F33AA4E8A57}"/>
    <hyperlink ref="A49:D49" r:id="rId7" display="Wraps" xr:uid="{A496E760-2CB0-48C7-B1E8-7F37608CA564}"/>
    <hyperlink ref="A50:D50" r:id="rId8" display="Kruidenkaas" xr:uid="{4FE7EB33-D983-41E5-BEBE-901BE39633CA}"/>
    <hyperlink ref="A54:D54" r:id="rId9" display="Humus (natuur)" xr:uid="{F043455F-25F2-4013-8674-2C782EB9D377}"/>
    <hyperlink ref="A78:D78" r:id="rId10" display="Schouderham" xr:uid="{F2E8DE86-FE3A-4CAE-9641-0AC02AA78D5F}"/>
  </hyperlinks>
  <pageMargins left="0.25" right="0.25" top="0.75" bottom="0.75" header="0.3" footer="0.3"/>
  <pageSetup paperSize="9" scale="63" fitToHeight="0" orientation="portrait" r:id="rId11"/>
  <drawing r:id="rId1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D274F-CE4F-4B06-80C1-6FB2E7B8873A}">
  <dimension ref="A1"/>
  <sheetViews>
    <sheetView workbookViewId="0"/>
  </sheetViews>
  <sheetFormatPr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80CCA-227B-41A4-94AC-65EA923E2888}">
  <dimension ref="A1"/>
  <sheetViews>
    <sheetView workbookViewId="0"/>
  </sheetViews>
  <sheetFormatPr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335D5-A21D-4EDE-AA52-E6ABE6A03872}">
  <dimension ref="A1"/>
  <sheetViews>
    <sheetView workbookViewId="0"/>
  </sheetViews>
  <sheetFormatPr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D1B4B-4031-4F30-A9AA-9070FF035E03}">
  <dimension ref="A1"/>
  <sheetViews>
    <sheetView workbookViewId="0"/>
  </sheetViews>
  <sheetFormatPr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0A20C-80C3-4930-8A89-6055D3450E5C}">
  <sheetPr>
    <pageSetUpPr fitToPage="1"/>
  </sheetPr>
  <dimension ref="A1:R103"/>
  <sheetViews>
    <sheetView zoomScaleNormal="100" workbookViewId="0">
      <pane ySplit="1" topLeftCell="A24" activePane="bottomLeft" state="frozen"/>
      <selection pane="bottomLeft" activeCell="K27" sqref="K27"/>
    </sheetView>
  </sheetViews>
  <sheetFormatPr defaultRowHeight="15" x14ac:dyDescent="0.25"/>
  <cols>
    <col min="4" max="4" width="14" customWidth="1"/>
    <col min="5" max="5" width="8" customWidth="1"/>
    <col min="6" max="18" width="8.28515625" customWidth="1"/>
    <col min="19" max="20" width="5.7109375" customWidth="1"/>
  </cols>
  <sheetData>
    <row r="1" spans="1:18" ht="55.5" customHeight="1" thickBot="1" x14ac:dyDescent="0.3">
      <c r="A1" s="221" t="s">
        <v>12</v>
      </c>
      <c r="B1" s="222"/>
      <c r="C1" s="227" t="s">
        <v>13</v>
      </c>
      <c r="D1" s="228"/>
    </row>
    <row r="2" spans="1:18" ht="17.25" customHeight="1" thickBot="1" x14ac:dyDescent="0.3">
      <c r="A2" s="200" t="str">
        <f>Weekoud!A3</f>
        <v>Maandag</v>
      </c>
      <c r="B2" s="201"/>
      <c r="C2" s="201"/>
      <c r="D2" s="201"/>
      <c r="E2" s="10"/>
      <c r="F2" s="10"/>
      <c r="G2" s="10"/>
      <c r="H2" s="10"/>
      <c r="I2" s="10"/>
      <c r="J2" s="10"/>
      <c r="K2" s="10"/>
      <c r="L2" s="10"/>
      <c r="M2" s="10"/>
      <c r="N2" s="10"/>
      <c r="O2" s="10"/>
      <c r="P2" s="10"/>
      <c r="Q2" s="10"/>
      <c r="R2" s="10"/>
    </row>
    <row r="3" spans="1:18" ht="15.75" thickBot="1" x14ac:dyDescent="0.3">
      <c r="A3" s="181" t="str">
        <f>'Week 36'!B5</f>
        <v>Ajuinsoep</v>
      </c>
      <c r="B3" s="182"/>
      <c r="C3" s="182"/>
      <c r="D3" s="182"/>
      <c r="E3" s="2" t="str" cm="1">
        <f t="array" ref="E3:R3">_xlfn.XLOOKUP(A3,Data!$A$2:$A$603,Data!$B$2:$O$603)</f>
        <v>-</v>
      </c>
      <c r="F3" s="3" t="str">
        <v>-</v>
      </c>
      <c r="G3" s="3" t="str">
        <v>-</v>
      </c>
      <c r="H3" s="3" t="str">
        <v>-</v>
      </c>
      <c r="I3" s="3" t="str">
        <v>-</v>
      </c>
      <c r="J3" s="3" t="str">
        <v>-</v>
      </c>
      <c r="K3" s="3" t="str">
        <v>-</v>
      </c>
      <c r="L3" s="3" t="str">
        <v>-</v>
      </c>
      <c r="M3" s="3" t="str">
        <v>-</v>
      </c>
      <c r="N3" s="3" t="str">
        <v>-</v>
      </c>
      <c r="O3" s="3" t="str">
        <v>-</v>
      </c>
      <c r="P3" s="3" t="str">
        <v>-</v>
      </c>
      <c r="Q3" s="3" t="str">
        <v>-</v>
      </c>
      <c r="R3" s="4" t="str">
        <v>-</v>
      </c>
    </row>
    <row r="4" spans="1:18" ht="15.75" thickBot="1" x14ac:dyDescent="0.3">
      <c r="A4" s="185" t="str">
        <f>'Week 36'!$A$9</f>
        <v>Stukjes
(Vanaf ± 12 maanden)</v>
      </c>
      <c r="B4" s="186"/>
      <c r="C4" s="186"/>
      <c r="D4" s="199"/>
      <c r="E4" s="59"/>
      <c r="F4" s="60"/>
      <c r="G4" s="60"/>
      <c r="H4" s="60"/>
      <c r="I4" s="60"/>
      <c r="J4" s="60"/>
      <c r="K4" s="60"/>
      <c r="L4" s="60"/>
      <c r="M4" s="60"/>
      <c r="N4" s="60"/>
      <c r="O4" s="60"/>
      <c r="P4" s="60"/>
      <c r="Q4" s="60"/>
      <c r="R4" s="61"/>
    </row>
    <row r="5" spans="1:18" ht="15.75" thickBot="1" x14ac:dyDescent="0.3">
      <c r="A5" s="181" t="str">
        <f>'Week 36'!B9</f>
        <v>Kippenborst</v>
      </c>
      <c r="B5" s="182"/>
      <c r="C5" s="182"/>
      <c r="D5" s="182"/>
      <c r="E5" s="12" t="str" cm="1">
        <f t="array" ref="E5:R5">_xlfn.XLOOKUP(A5,Data!$A$2:$A$603,Data!$B$2:$O$603)</f>
        <v>-</v>
      </c>
      <c r="F5" s="5" t="str">
        <v>-</v>
      </c>
      <c r="G5" s="5" t="str">
        <v>-</v>
      </c>
      <c r="H5" s="5" t="str">
        <v>-</v>
      </c>
      <c r="I5" s="5" t="str">
        <v>-</v>
      </c>
      <c r="J5" s="5" t="str">
        <v>-</v>
      </c>
      <c r="K5" s="5" t="str">
        <v>-</v>
      </c>
      <c r="L5" s="5" t="str">
        <v>-</v>
      </c>
      <c r="M5" s="5" t="str">
        <v>-</v>
      </c>
      <c r="N5" s="5" t="str">
        <v>-</v>
      </c>
      <c r="O5" s="5" t="str">
        <v>-</v>
      </c>
      <c r="P5" s="5" t="str">
        <v>-</v>
      </c>
      <c r="Q5" s="5" t="str">
        <v>-</v>
      </c>
      <c r="R5" s="6" t="str">
        <v>-</v>
      </c>
    </row>
    <row r="6" spans="1:18" ht="15.75" thickBot="1" x14ac:dyDescent="0.3">
      <c r="A6" s="181" t="str">
        <f>'Week 36'!B10</f>
        <v>Gevogeltejus</v>
      </c>
      <c r="B6" s="182"/>
      <c r="C6" s="182"/>
      <c r="D6" s="182"/>
      <c r="E6" s="12" t="str" cm="1">
        <f t="array" ref="E6:R6">_xlfn.XLOOKUP(A6,Data!$A$2:$A$603,Data!$B$2:$O$603)</f>
        <v>-</v>
      </c>
      <c r="F6" s="5" t="str">
        <v>-</v>
      </c>
      <c r="G6" s="5" t="str">
        <v>-</v>
      </c>
      <c r="H6" s="5" t="str">
        <v>-</v>
      </c>
      <c r="I6" s="5" t="str">
        <v>-</v>
      </c>
      <c r="J6" s="5" t="str">
        <v>-</v>
      </c>
      <c r="K6" s="5" t="str">
        <v>-</v>
      </c>
      <c r="L6" s="5" t="str">
        <v>-</v>
      </c>
      <c r="M6" s="5" t="str">
        <v>-</v>
      </c>
      <c r="N6" s="5" t="str">
        <v>-</v>
      </c>
      <c r="O6" s="5" t="str">
        <v>-</v>
      </c>
      <c r="P6" s="5" t="str">
        <v>-</v>
      </c>
      <c r="Q6" s="5" t="str">
        <v>-</v>
      </c>
      <c r="R6" s="6" t="str">
        <v>-</v>
      </c>
    </row>
    <row r="7" spans="1:18" ht="15.75" thickBot="1" x14ac:dyDescent="0.3">
      <c r="A7" s="181" t="str">
        <f>'Week 36'!B11</f>
        <v>-</v>
      </c>
      <c r="B7" s="182"/>
      <c r="C7" s="182"/>
      <c r="D7" s="182"/>
      <c r="E7" s="12" t="str" cm="1">
        <f t="array" ref="E7:R7">_xlfn.XLOOKUP(A7,Data!$A$2:$A$603,Data!$B$2:$O$603)</f>
        <v>-</v>
      </c>
      <c r="F7" s="5" t="str">
        <v>-</v>
      </c>
      <c r="G7" s="5" t="str">
        <v>-</v>
      </c>
      <c r="H7" s="5" t="str">
        <v>-</v>
      </c>
      <c r="I7" s="5" t="str">
        <v>-</v>
      </c>
      <c r="J7" s="5" t="str">
        <v>-</v>
      </c>
      <c r="K7" s="5" t="str">
        <v>-</v>
      </c>
      <c r="L7" s="5" t="str">
        <v>-</v>
      </c>
      <c r="M7" s="5" t="str">
        <v>-</v>
      </c>
      <c r="N7" s="5" t="str">
        <v>-</v>
      </c>
      <c r="O7" s="5" t="str">
        <v>-</v>
      </c>
      <c r="P7" s="5" t="str">
        <v>-</v>
      </c>
      <c r="Q7" s="5" t="str">
        <v>-</v>
      </c>
      <c r="R7" s="6" t="str">
        <v>-</v>
      </c>
    </row>
    <row r="8" spans="1:18" ht="15.75" thickBot="1" x14ac:dyDescent="0.3">
      <c r="A8" s="181" t="str">
        <f>'Week 36'!B12</f>
        <v>Spinaziepuree</v>
      </c>
      <c r="B8" s="182"/>
      <c r="C8" s="182"/>
      <c r="D8" s="182"/>
      <c r="E8" s="12" t="str" cm="1">
        <f t="array" ref="E8:R8">_xlfn.XLOOKUP(A8,Data!$A$2:$A$603,Data!$B$2:$O$603)</f>
        <v>-</v>
      </c>
      <c r="F8" s="5" t="str">
        <v>-</v>
      </c>
      <c r="G8" s="5" t="str">
        <v>-</v>
      </c>
      <c r="H8" s="5" t="str">
        <v>-</v>
      </c>
      <c r="I8" s="5" t="str">
        <v>-</v>
      </c>
      <c r="J8" s="5" t="str">
        <v>-</v>
      </c>
      <c r="K8" s="5" t="str">
        <v>-</v>
      </c>
      <c r="L8" s="5" t="str">
        <v>-</v>
      </c>
      <c r="M8" s="5" t="str">
        <v>-</v>
      </c>
      <c r="N8" s="5" t="str">
        <v>-</v>
      </c>
      <c r="O8" s="5" t="str">
        <v>-</v>
      </c>
      <c r="P8" s="5" t="str">
        <v>-</v>
      </c>
      <c r="Q8" s="5" t="str">
        <v>-</v>
      </c>
      <c r="R8" s="6" t="str">
        <v>-</v>
      </c>
    </row>
    <row r="9" spans="1:18" ht="15.75" thickBot="1" x14ac:dyDescent="0.3">
      <c r="A9" s="185" t="str">
        <f>'Week 36'!$A$7</f>
        <v>Gemixt/Gemalen
(Van ± 6 tot 12 maanden)</v>
      </c>
      <c r="B9" s="186"/>
      <c r="C9" s="186"/>
      <c r="D9" s="199"/>
      <c r="E9" s="62"/>
      <c r="F9" s="63"/>
      <c r="G9" s="63"/>
      <c r="H9" s="63"/>
      <c r="I9" s="63"/>
      <c r="J9" s="63"/>
      <c r="K9" s="63"/>
      <c r="L9" s="63"/>
      <c r="M9" s="63"/>
      <c r="N9" s="63"/>
      <c r="O9" s="63"/>
      <c r="P9" s="63"/>
      <c r="Q9" s="63"/>
      <c r="R9" s="64"/>
    </row>
    <row r="10" spans="1:18" ht="15.75" thickBot="1" x14ac:dyDescent="0.3">
      <c r="A10" s="181" t="str">
        <f>'Week 36'!B7</f>
        <v>Kippenborst</v>
      </c>
      <c r="B10" s="182"/>
      <c r="C10" s="182"/>
      <c r="D10" s="182"/>
      <c r="E10" s="12" t="str" cm="1">
        <f t="array" ref="E10:R10">_xlfn.XLOOKUP(A10,Data!$A$2:$A$603,Data!$B$2:$O$603)</f>
        <v>-</v>
      </c>
      <c r="F10" s="5" t="str">
        <v>-</v>
      </c>
      <c r="G10" s="5" t="str">
        <v>-</v>
      </c>
      <c r="H10" s="5" t="str">
        <v>-</v>
      </c>
      <c r="I10" s="5" t="str">
        <v>-</v>
      </c>
      <c r="J10" s="5" t="str">
        <v>-</v>
      </c>
      <c r="K10" s="5" t="str">
        <v>-</v>
      </c>
      <c r="L10" s="5" t="str">
        <v>-</v>
      </c>
      <c r="M10" s="5" t="str">
        <v>-</v>
      </c>
      <c r="N10" s="5" t="str">
        <v>-</v>
      </c>
      <c r="O10" s="5" t="str">
        <v>-</v>
      </c>
      <c r="P10" s="5" t="str">
        <v>-</v>
      </c>
      <c r="Q10" s="5" t="str">
        <v>-</v>
      </c>
      <c r="R10" s="6" t="str">
        <v>-</v>
      </c>
    </row>
    <row r="11" spans="1:18" ht="15.75" thickBot="1" x14ac:dyDescent="0.3">
      <c r="A11" s="181" t="str">
        <f>'Week 36'!B8</f>
        <v>Spinaziepuree</v>
      </c>
      <c r="B11" s="182"/>
      <c r="C11" s="182"/>
      <c r="D11" s="182"/>
      <c r="E11" s="12" t="str" cm="1">
        <f t="array" ref="E11:R11">_xlfn.XLOOKUP(A11,Data!$A$2:$A$603,Data!$B$2:$O$603)</f>
        <v>-</v>
      </c>
      <c r="F11" s="5" t="str">
        <v>-</v>
      </c>
      <c r="G11" s="5" t="str">
        <v>-</v>
      </c>
      <c r="H11" s="5" t="str">
        <v>-</v>
      </c>
      <c r="I11" s="5" t="str">
        <v>-</v>
      </c>
      <c r="J11" s="5" t="str">
        <v>-</v>
      </c>
      <c r="K11" s="5" t="str">
        <v>-</v>
      </c>
      <c r="L11" s="5" t="str">
        <v>-</v>
      </c>
      <c r="M11" s="5" t="str">
        <v>-</v>
      </c>
      <c r="N11" s="5" t="str">
        <v>-</v>
      </c>
      <c r="O11" s="5" t="str">
        <v>-</v>
      </c>
      <c r="P11" s="5" t="str">
        <v>-</v>
      </c>
      <c r="Q11" s="5" t="str">
        <v>-</v>
      </c>
      <c r="R11" s="6" t="str">
        <v>-</v>
      </c>
    </row>
    <row r="12" spans="1:18" ht="15.75" thickBot="1" x14ac:dyDescent="0.3">
      <c r="A12" s="185" t="str">
        <f>'Week 36'!$A$6</f>
        <v>Gemixt
(Tot ± 6 maanden)</v>
      </c>
      <c r="B12" s="186"/>
      <c r="C12" s="186"/>
      <c r="D12" s="199"/>
      <c r="E12" s="65"/>
      <c r="F12" s="66"/>
      <c r="G12" s="66"/>
      <c r="H12" s="66"/>
      <c r="I12" s="66"/>
      <c r="J12" s="66"/>
      <c r="K12" s="66"/>
      <c r="L12" s="66"/>
      <c r="M12" s="66"/>
      <c r="N12" s="66"/>
      <c r="O12" s="66"/>
      <c r="P12" s="66"/>
      <c r="Q12" s="66"/>
      <c r="R12" s="67"/>
    </row>
    <row r="13" spans="1:18" ht="15.75" thickBot="1" x14ac:dyDescent="0.3">
      <c r="A13" s="181" t="str">
        <f>'Week 36'!B6</f>
        <v>Spinaziepuree</v>
      </c>
      <c r="B13" s="182"/>
      <c r="C13" s="182"/>
      <c r="D13" s="182"/>
      <c r="E13" s="13" t="str" cm="1">
        <f t="array" ref="E13:R13">_xlfn.XLOOKUP(A13,Data!$A$2:$A$603,Data!$B$2:$O$603)</f>
        <v>-</v>
      </c>
      <c r="F13" s="7" t="str">
        <v>-</v>
      </c>
      <c r="G13" s="7" t="str">
        <v>-</v>
      </c>
      <c r="H13" s="7" t="str">
        <v>-</v>
      </c>
      <c r="I13" s="7" t="str">
        <v>-</v>
      </c>
      <c r="J13" s="7" t="str">
        <v>-</v>
      </c>
      <c r="K13" s="7" t="str">
        <v>-</v>
      </c>
      <c r="L13" s="7" t="str">
        <v>-</v>
      </c>
      <c r="M13" s="7" t="str">
        <v>-</v>
      </c>
      <c r="N13" s="7" t="str">
        <v>-</v>
      </c>
      <c r="O13" s="7" t="str">
        <v>-</v>
      </c>
      <c r="P13" s="7" t="str">
        <v>-</v>
      </c>
      <c r="Q13" s="7" t="str">
        <v>-</v>
      </c>
      <c r="R13" s="8" t="str">
        <v>-</v>
      </c>
    </row>
    <row r="14" spans="1:18" ht="15.75" thickBot="1" x14ac:dyDescent="0.3">
      <c r="A14" s="217" t="s">
        <v>220</v>
      </c>
      <c r="B14" s="218"/>
      <c r="C14" s="218"/>
      <c r="D14" s="218"/>
      <c r="E14" s="120"/>
      <c r="F14" s="120"/>
      <c r="G14" s="120"/>
      <c r="H14" s="120"/>
      <c r="I14" s="120"/>
      <c r="J14" s="120"/>
      <c r="K14" s="120"/>
      <c r="L14" s="120"/>
      <c r="M14" s="120"/>
      <c r="N14" s="120"/>
      <c r="O14" s="120"/>
      <c r="P14" s="120"/>
      <c r="Q14" s="120"/>
      <c r="R14" s="121"/>
    </row>
    <row r="15" spans="1:18" ht="15.75" thickBot="1" x14ac:dyDescent="0.3">
      <c r="A15" s="213">
        <f>'Week 36'!B15</f>
        <v>0</v>
      </c>
      <c r="B15" s="214"/>
      <c r="C15" s="214"/>
      <c r="D15" s="214"/>
      <c r="E15" s="127" t="e" cm="1">
        <f t="array" ref="E15">_xlfn.XLOOKUP(A15,Data!$A$2:$A$603,Data!$B$2:$O$603)</f>
        <v>#N/A</v>
      </c>
      <c r="F15" s="128"/>
      <c r="G15" s="128"/>
      <c r="H15" s="128"/>
      <c r="I15" s="128"/>
      <c r="J15" s="128"/>
      <c r="K15" s="128"/>
      <c r="L15" s="128"/>
      <c r="M15" s="128"/>
      <c r="N15" s="128"/>
      <c r="O15" s="128"/>
      <c r="P15" s="128"/>
      <c r="Q15" s="128"/>
      <c r="R15" s="129"/>
    </row>
    <row r="16" spans="1:18" ht="15.75" thickBot="1" x14ac:dyDescent="0.3">
      <c r="A16" s="217" t="s">
        <v>137</v>
      </c>
      <c r="B16" s="218"/>
      <c r="C16" s="218"/>
      <c r="D16" s="218"/>
      <c r="E16" s="120"/>
      <c r="F16" s="120"/>
      <c r="G16" s="120"/>
      <c r="H16" s="120"/>
      <c r="I16" s="120"/>
      <c r="J16" s="120"/>
      <c r="K16" s="120"/>
      <c r="L16" s="120"/>
      <c r="M16" s="120"/>
      <c r="N16" s="120"/>
      <c r="O16" s="120"/>
      <c r="P16" s="120"/>
      <c r="Q16" s="120"/>
      <c r="R16" s="121"/>
    </row>
    <row r="17" spans="1:18" ht="15.75" thickBot="1" x14ac:dyDescent="0.3">
      <c r="A17" s="215">
        <f>'Week 36'!B22</f>
        <v>0</v>
      </c>
      <c r="B17" s="216"/>
      <c r="C17" s="216"/>
      <c r="D17" s="216"/>
      <c r="E17" s="127" t="e" cm="1">
        <f t="array" ref="E17">_xlfn.XLOOKUP(A17,Data!$A$2:$A$603,Data!$B$2:$O$603)</f>
        <v>#N/A</v>
      </c>
      <c r="F17" s="128"/>
      <c r="G17" s="128"/>
      <c r="H17" s="128"/>
      <c r="I17" s="128"/>
      <c r="J17" s="128"/>
      <c r="K17" s="128"/>
      <c r="L17" s="128"/>
      <c r="M17" s="128"/>
      <c r="N17" s="128"/>
      <c r="O17" s="128"/>
      <c r="P17" s="128"/>
      <c r="Q17" s="128"/>
      <c r="R17" s="129"/>
    </row>
    <row r="18" spans="1:18" ht="15.75" thickBot="1" x14ac:dyDescent="0.3">
      <c r="A18" s="215">
        <f>'Week 36'!B23</f>
        <v>0</v>
      </c>
      <c r="B18" s="216"/>
      <c r="C18" s="216"/>
      <c r="D18" s="216"/>
      <c r="E18" s="127" t="e" cm="1">
        <f t="array" ref="E18">_xlfn.XLOOKUP(A18,Data!$A$2:$A$603,Data!$B$2:$O$603)</f>
        <v>#N/A</v>
      </c>
      <c r="F18" s="128"/>
      <c r="G18" s="128"/>
      <c r="H18" s="128"/>
      <c r="I18" s="128"/>
      <c r="J18" s="128"/>
      <c r="K18" s="128"/>
      <c r="L18" s="128"/>
      <c r="M18" s="128"/>
      <c r="N18" s="128"/>
      <c r="O18" s="128"/>
      <c r="P18" s="128"/>
      <c r="Q18" s="128"/>
      <c r="R18" s="129"/>
    </row>
    <row r="19" spans="1:18" ht="15.75" thickBot="1" x14ac:dyDescent="0.3">
      <c r="A19" s="217" t="s">
        <v>219</v>
      </c>
      <c r="B19" s="218"/>
      <c r="C19" s="218"/>
      <c r="D19" s="218"/>
      <c r="E19" s="130"/>
      <c r="F19" s="130"/>
      <c r="G19" s="130"/>
      <c r="H19" s="130"/>
      <c r="I19" s="130"/>
      <c r="J19" s="130"/>
      <c r="K19" s="130"/>
      <c r="L19" s="130"/>
      <c r="M19" s="130"/>
      <c r="N19" s="130"/>
      <c r="O19" s="130"/>
      <c r="P19" s="130"/>
      <c r="Q19" s="130"/>
      <c r="R19" s="131"/>
    </row>
    <row r="20" spans="1:18" ht="15.75" thickBot="1" x14ac:dyDescent="0.3">
      <c r="A20" s="213">
        <f>'Week 36'!B26</f>
        <v>0</v>
      </c>
      <c r="B20" s="214"/>
      <c r="C20" s="214"/>
      <c r="D20" s="214"/>
      <c r="E20" s="127" t="e" cm="1">
        <f t="array" ref="E20">_xlfn.XLOOKUP(A20,Data!$A$2:$A$603,Data!$B$2:$O$603)</f>
        <v>#N/A</v>
      </c>
      <c r="F20" s="128"/>
      <c r="G20" s="128"/>
      <c r="H20" s="128"/>
      <c r="I20" s="128"/>
      <c r="J20" s="128"/>
      <c r="K20" s="128"/>
      <c r="L20" s="128"/>
      <c r="M20" s="128"/>
      <c r="N20" s="128"/>
      <c r="O20" s="128"/>
      <c r="P20" s="128"/>
      <c r="Q20" s="128"/>
      <c r="R20" s="129"/>
    </row>
    <row r="21" spans="1:18" ht="19.5" thickBot="1" x14ac:dyDescent="0.3">
      <c r="A21" s="200" t="str">
        <f>Weekoud!A10</f>
        <v>Dinsdag</v>
      </c>
      <c r="B21" s="201"/>
      <c r="C21" s="201"/>
      <c r="D21" s="201"/>
      <c r="E21" s="9"/>
      <c r="F21" s="9"/>
      <c r="G21" s="9"/>
      <c r="H21" s="9"/>
      <c r="I21" s="9"/>
      <c r="J21" s="9"/>
      <c r="K21" s="9"/>
      <c r="L21" s="9"/>
      <c r="M21" s="9"/>
      <c r="N21" s="9"/>
      <c r="O21" s="9"/>
      <c r="P21" s="9"/>
      <c r="Q21" s="9"/>
      <c r="R21" s="9"/>
    </row>
    <row r="22" spans="1:18" ht="15.75" thickBot="1" x14ac:dyDescent="0.3">
      <c r="A22" s="181" t="str">
        <f>'Week 36'!C$5</f>
        <v>Groene seldersoep</v>
      </c>
      <c r="B22" s="182"/>
      <c r="C22" s="182"/>
      <c r="D22" s="182"/>
      <c r="E22" s="2" t="str" cm="1">
        <f t="array" ref="E22:R22">_xlfn.XLOOKUP(A22,Data!$A$2:$A$603,Data!$B$2:$O$603)</f>
        <v>-</v>
      </c>
      <c r="F22" s="3" t="str">
        <v>-</v>
      </c>
      <c r="G22" s="3" t="str">
        <v>-</v>
      </c>
      <c r="H22" s="3" t="str">
        <v>X</v>
      </c>
      <c r="I22" s="3" t="str">
        <v>-</v>
      </c>
      <c r="J22" s="3" t="str">
        <v>-</v>
      </c>
      <c r="K22" s="3" t="str">
        <v>-</v>
      </c>
      <c r="L22" s="3" t="str">
        <v>-</v>
      </c>
      <c r="M22" s="3" t="str">
        <v>-</v>
      </c>
      <c r="N22" s="3" t="str">
        <v>-</v>
      </c>
      <c r="O22" s="3" t="str">
        <v>-</v>
      </c>
      <c r="P22" s="3" t="str">
        <v>-</v>
      </c>
      <c r="Q22" s="3" t="str">
        <v>-</v>
      </c>
      <c r="R22" s="4" t="str">
        <v>-</v>
      </c>
    </row>
    <row r="23" spans="1:18" ht="15.75" thickBot="1" x14ac:dyDescent="0.3">
      <c r="A23" s="185" t="str">
        <f>'Week 36'!$A$9</f>
        <v>Stukjes
(Vanaf ± 12 maanden)</v>
      </c>
      <c r="B23" s="186"/>
      <c r="C23" s="186"/>
      <c r="D23" s="199"/>
      <c r="E23" s="59"/>
      <c r="F23" s="60"/>
      <c r="G23" s="60"/>
      <c r="H23" s="60"/>
      <c r="I23" s="60"/>
      <c r="J23" s="60"/>
      <c r="K23" s="60"/>
      <c r="L23" s="60"/>
      <c r="M23" s="60"/>
      <c r="N23" s="60"/>
      <c r="O23" s="60"/>
      <c r="P23" s="60"/>
      <c r="Q23" s="60"/>
      <c r="R23" s="61"/>
    </row>
    <row r="24" spans="1:18" ht="15.75" thickBot="1" x14ac:dyDescent="0.3">
      <c r="A24" s="181" t="str">
        <f>'Week 36'!C$9</f>
        <v>Lasagne met rundsgehakt</v>
      </c>
      <c r="B24" s="182"/>
      <c r="C24" s="182"/>
      <c r="D24" s="182"/>
      <c r="E24" s="12" t="str" cm="1">
        <f t="array" ref="E24:R24">_xlfn.XLOOKUP(A24,Data!$A$2:$A$603,Data!$B$2:$O$603)</f>
        <v>X</v>
      </c>
      <c r="F24" s="5" t="str">
        <v>-</v>
      </c>
      <c r="G24" s="5" t="str">
        <v>-</v>
      </c>
      <c r="H24" s="5" t="str">
        <v>-</v>
      </c>
      <c r="I24" s="5" t="str">
        <v>-</v>
      </c>
      <c r="J24" s="5" t="str">
        <v>-</v>
      </c>
      <c r="K24" s="5" t="str">
        <v>-</v>
      </c>
      <c r="L24" s="5" t="str">
        <v>-</v>
      </c>
      <c r="M24" s="5" t="str">
        <v>-</v>
      </c>
      <c r="N24" s="5" t="str">
        <v>-</v>
      </c>
      <c r="O24" s="5" t="str">
        <v>-</v>
      </c>
      <c r="P24" s="5" t="str">
        <v>-</v>
      </c>
      <c r="Q24" s="5" t="str">
        <v>-</v>
      </c>
      <c r="R24" s="6" t="str">
        <v>-</v>
      </c>
    </row>
    <row r="25" spans="1:18" ht="15.75" thickBot="1" x14ac:dyDescent="0.3">
      <c r="A25" s="181" t="str">
        <f>'Week 36'!C$10</f>
        <v>-</v>
      </c>
      <c r="B25" s="182"/>
      <c r="C25" s="182"/>
      <c r="D25" s="182"/>
      <c r="E25" s="12" t="str" cm="1">
        <f t="array" ref="E25:R25">_xlfn.XLOOKUP(A25,Data!$A$2:$A$603,Data!$B$2:$O$603)</f>
        <v>-</v>
      </c>
      <c r="F25" s="5" t="str">
        <v>-</v>
      </c>
      <c r="G25" s="5" t="str">
        <v>-</v>
      </c>
      <c r="H25" s="5" t="str">
        <v>-</v>
      </c>
      <c r="I25" s="5" t="str">
        <v>-</v>
      </c>
      <c r="J25" s="5" t="str">
        <v>-</v>
      </c>
      <c r="K25" s="5" t="str">
        <v>-</v>
      </c>
      <c r="L25" s="5" t="str">
        <v>-</v>
      </c>
      <c r="M25" s="5" t="str">
        <v>-</v>
      </c>
      <c r="N25" s="5" t="str">
        <v>-</v>
      </c>
      <c r="O25" s="5" t="str">
        <v>-</v>
      </c>
      <c r="P25" s="5" t="str">
        <v>-</v>
      </c>
      <c r="Q25" s="5" t="str">
        <v>-</v>
      </c>
      <c r="R25" s="6" t="str">
        <v>-</v>
      </c>
    </row>
    <row r="26" spans="1:18" ht="15.75" thickBot="1" x14ac:dyDescent="0.3">
      <c r="A26" s="181" t="str">
        <f>'Week 36'!C$11</f>
        <v>-</v>
      </c>
      <c r="B26" s="182"/>
      <c r="C26" s="182"/>
      <c r="D26" s="182"/>
      <c r="E26" s="12" t="str" cm="1">
        <f t="array" ref="E26:R26">_xlfn.XLOOKUP(A26,Data!$A$2:$A$603,Data!$B$2:$O$603)</f>
        <v>-</v>
      </c>
      <c r="F26" s="5" t="str">
        <v>-</v>
      </c>
      <c r="G26" s="5" t="str">
        <v>-</v>
      </c>
      <c r="H26" s="5" t="str">
        <v>-</v>
      </c>
      <c r="I26" s="5" t="str">
        <v>-</v>
      </c>
      <c r="J26" s="5" t="str">
        <v>-</v>
      </c>
      <c r="K26" s="5" t="str">
        <v>-</v>
      </c>
      <c r="L26" s="5" t="str">
        <v>-</v>
      </c>
      <c r="M26" s="5" t="str">
        <v>-</v>
      </c>
      <c r="N26" s="5" t="str">
        <v>-</v>
      </c>
      <c r="O26" s="5" t="str">
        <v>-</v>
      </c>
      <c r="P26" s="5" t="str">
        <v>-</v>
      </c>
      <c r="Q26" s="5" t="str">
        <v>-</v>
      </c>
      <c r="R26" s="6" t="str">
        <v>-</v>
      </c>
    </row>
    <row r="27" spans="1:18" ht="15.75" thickBot="1" x14ac:dyDescent="0.3">
      <c r="A27" s="181" t="str">
        <f>'Week 36'!C$12</f>
        <v>-</v>
      </c>
      <c r="B27" s="182"/>
      <c r="C27" s="182"/>
      <c r="D27" s="182"/>
      <c r="E27" s="12" t="str" cm="1">
        <f t="array" ref="E27:R27">_xlfn.XLOOKUP(A27,Data!$A$2:$A$603,Data!$B$2:$O$603)</f>
        <v>-</v>
      </c>
      <c r="F27" s="5" t="str">
        <v>-</v>
      </c>
      <c r="G27" s="5" t="str">
        <v>-</v>
      </c>
      <c r="H27" s="5" t="str">
        <v>-</v>
      </c>
      <c r="I27" s="5" t="str">
        <v>-</v>
      </c>
      <c r="J27" s="5" t="str">
        <v>-</v>
      </c>
      <c r="K27" s="5" t="str">
        <v>-</v>
      </c>
      <c r="L27" s="5" t="str">
        <v>-</v>
      </c>
      <c r="M27" s="5" t="str">
        <v>-</v>
      </c>
      <c r="N27" s="5" t="str">
        <v>-</v>
      </c>
      <c r="O27" s="5" t="str">
        <v>-</v>
      </c>
      <c r="P27" s="5" t="str">
        <v>-</v>
      </c>
      <c r="Q27" s="5" t="str">
        <v>-</v>
      </c>
      <c r="R27" s="6" t="str">
        <v>-</v>
      </c>
    </row>
    <row r="28" spans="1:18" ht="15.75" thickBot="1" x14ac:dyDescent="0.3">
      <c r="A28" s="185" t="str">
        <f>'Week 36'!$A$7</f>
        <v>Gemixt/Gemalen
(Van ± 6 tot 12 maanden)</v>
      </c>
      <c r="B28" s="186"/>
      <c r="C28" s="186"/>
      <c r="D28" s="199"/>
      <c r="E28" s="62"/>
      <c r="F28" s="63"/>
      <c r="G28" s="63"/>
      <c r="H28" s="63"/>
      <c r="I28" s="63"/>
      <c r="J28" s="63"/>
      <c r="K28" s="63"/>
      <c r="L28" s="63"/>
      <c r="M28" s="63"/>
      <c r="N28" s="63"/>
      <c r="O28" s="63"/>
      <c r="P28" s="63"/>
      <c r="Q28" s="63"/>
      <c r="R28" s="64"/>
    </row>
    <row r="29" spans="1:18" ht="15.75" thickBot="1" x14ac:dyDescent="0.3">
      <c r="A29" s="181" t="str">
        <f>'Week 36'!C7</f>
        <v>Rundsvlees</v>
      </c>
      <c r="B29" s="182"/>
      <c r="C29" s="182"/>
      <c r="D29" s="182"/>
      <c r="E29" s="12" t="str" cm="1">
        <f t="array" ref="E29:R29">_xlfn.XLOOKUP(A29,Data!$A$2:$A$603,Data!$B$2:$O$603)</f>
        <v>-</v>
      </c>
      <c r="F29" s="5" t="str">
        <v>-</v>
      </c>
      <c r="G29" s="5" t="str">
        <v>-</v>
      </c>
      <c r="H29" s="5" t="str">
        <v>-</v>
      </c>
      <c r="I29" s="5" t="str">
        <v>-</v>
      </c>
      <c r="J29" s="5" t="str">
        <v>-</v>
      </c>
      <c r="K29" s="5" t="str">
        <v>-</v>
      </c>
      <c r="L29" s="5" t="str">
        <v>-</v>
      </c>
      <c r="M29" s="5" t="str">
        <v>-</v>
      </c>
      <c r="N29" s="5" t="str">
        <v>-</v>
      </c>
      <c r="O29" s="5" t="str">
        <v>-</v>
      </c>
      <c r="P29" s="5" t="str">
        <v>-</v>
      </c>
      <c r="Q29" s="5" t="str">
        <v>-</v>
      </c>
      <c r="R29" s="6" t="str">
        <v>-</v>
      </c>
    </row>
    <row r="30" spans="1:18" ht="15.75" thickBot="1" x14ac:dyDescent="0.3">
      <c r="A30" s="181" t="str">
        <f>'Week 36'!C8</f>
        <v>Kervelpuree met erwten</v>
      </c>
      <c r="B30" s="182"/>
      <c r="C30" s="182"/>
      <c r="D30" s="182"/>
      <c r="E30" s="12" t="str" cm="1">
        <f t="array" ref="E30:R30">_xlfn.XLOOKUP(A30,Data!$A$2:$A$603,Data!$B$2:$O$603)</f>
        <v>-</v>
      </c>
      <c r="F30" s="5" t="str">
        <v>-</v>
      </c>
      <c r="G30" s="5" t="str">
        <v>-</v>
      </c>
      <c r="H30" s="5" t="str">
        <v>-</v>
      </c>
      <c r="I30" s="5" t="str">
        <v>-</v>
      </c>
      <c r="J30" s="5" t="str">
        <v>-</v>
      </c>
      <c r="K30" s="5" t="str">
        <v>-</v>
      </c>
      <c r="L30" s="5" t="str">
        <v>-</v>
      </c>
      <c r="M30" s="5" t="str">
        <v>-</v>
      </c>
      <c r="N30" s="5" t="str">
        <v>-</v>
      </c>
      <c r="O30" s="5" t="str">
        <v>-</v>
      </c>
      <c r="P30" s="5" t="str">
        <v>-</v>
      </c>
      <c r="Q30" s="5" t="str">
        <v>-</v>
      </c>
      <c r="R30" s="6" t="str">
        <v>-</v>
      </c>
    </row>
    <row r="31" spans="1:18" ht="15.75" thickBot="1" x14ac:dyDescent="0.3">
      <c r="A31" s="185" t="str">
        <f>'Week 36'!$A$6</f>
        <v>Gemixt
(Tot ± 6 maanden)</v>
      </c>
      <c r="B31" s="186"/>
      <c r="C31" s="186"/>
      <c r="D31" s="199"/>
      <c r="E31" s="65"/>
      <c r="F31" s="66"/>
      <c r="G31" s="66"/>
      <c r="H31" s="66"/>
      <c r="I31" s="66"/>
      <c r="J31" s="66"/>
      <c r="K31" s="66"/>
      <c r="L31" s="66"/>
      <c r="M31" s="66"/>
      <c r="N31" s="66"/>
      <c r="O31" s="66"/>
      <c r="P31" s="66"/>
      <c r="Q31" s="66"/>
      <c r="R31" s="67"/>
    </row>
    <row r="32" spans="1:18" ht="15.75" thickBot="1" x14ac:dyDescent="0.3">
      <c r="A32" s="181" t="str">
        <f>'Week 36'!C6</f>
        <v>Kervelpuree met erwten</v>
      </c>
      <c r="B32" s="182"/>
      <c r="C32" s="182"/>
      <c r="D32" s="182"/>
      <c r="E32" s="12" t="str" cm="1">
        <f t="array" ref="E32:R32">_xlfn.XLOOKUP(A32,Data!$A$2:$A$603,Data!$B$2:$O$603)</f>
        <v>-</v>
      </c>
      <c r="F32" s="5" t="str">
        <v>-</v>
      </c>
      <c r="G32" s="5" t="str">
        <v>-</v>
      </c>
      <c r="H32" s="5" t="str">
        <v>-</v>
      </c>
      <c r="I32" s="5" t="str">
        <v>-</v>
      </c>
      <c r="J32" s="5" t="str">
        <v>-</v>
      </c>
      <c r="K32" s="5" t="str">
        <v>-</v>
      </c>
      <c r="L32" s="5" t="str">
        <v>-</v>
      </c>
      <c r="M32" s="5" t="str">
        <v>-</v>
      </c>
      <c r="N32" s="5" t="str">
        <v>-</v>
      </c>
      <c r="O32" s="5" t="str">
        <v>-</v>
      </c>
      <c r="P32" s="5" t="str">
        <v>-</v>
      </c>
      <c r="Q32" s="5" t="str">
        <v>-</v>
      </c>
      <c r="R32" s="6" t="str">
        <v>-</v>
      </c>
    </row>
    <row r="33" spans="1:18" ht="15.75" thickBot="1" x14ac:dyDescent="0.3">
      <c r="A33" s="217" t="s">
        <v>220</v>
      </c>
      <c r="B33" s="218"/>
      <c r="C33" s="218"/>
      <c r="D33" s="218"/>
      <c r="E33" s="118"/>
      <c r="F33" s="118"/>
      <c r="G33" s="118"/>
      <c r="H33" s="118"/>
      <c r="I33" s="118"/>
      <c r="J33" s="118"/>
      <c r="K33" s="118"/>
      <c r="L33" s="118"/>
      <c r="M33" s="118"/>
      <c r="N33" s="118"/>
      <c r="O33" s="118"/>
      <c r="P33" s="118"/>
      <c r="Q33" s="118"/>
      <c r="R33" s="119"/>
    </row>
    <row r="34" spans="1:18" ht="15.75" thickBot="1" x14ac:dyDescent="0.3">
      <c r="A34" s="213">
        <f>'Week 36'!C15</f>
        <v>0</v>
      </c>
      <c r="B34" s="214"/>
      <c r="C34" s="214"/>
      <c r="D34" s="214"/>
      <c r="E34" s="127" t="e" cm="1">
        <f t="array" ref="E34">_xlfn.XLOOKUP(A34,Data!$A$2:$A$603,Data!$B$2:$O$603)</f>
        <v>#N/A</v>
      </c>
      <c r="F34" s="128"/>
      <c r="G34" s="128"/>
      <c r="H34" s="128"/>
      <c r="I34" s="128"/>
      <c r="J34" s="128"/>
      <c r="K34" s="128"/>
      <c r="L34" s="128"/>
      <c r="M34" s="128"/>
      <c r="N34" s="128"/>
      <c r="O34" s="128"/>
      <c r="P34" s="128"/>
      <c r="Q34" s="128"/>
      <c r="R34" s="129"/>
    </row>
    <row r="35" spans="1:18" ht="15.75" thickBot="1" x14ac:dyDescent="0.3">
      <c r="A35" s="217" t="s">
        <v>137</v>
      </c>
      <c r="B35" s="218"/>
      <c r="C35" s="218"/>
      <c r="D35" s="218"/>
      <c r="E35" s="120"/>
      <c r="F35" s="120"/>
      <c r="G35" s="120"/>
      <c r="H35" s="120"/>
      <c r="I35" s="120"/>
      <c r="J35" s="120"/>
      <c r="K35" s="120"/>
      <c r="L35" s="120"/>
      <c r="M35" s="120"/>
      <c r="N35" s="120"/>
      <c r="O35" s="120"/>
      <c r="P35" s="120"/>
      <c r="Q35" s="120"/>
      <c r="R35" s="121"/>
    </row>
    <row r="36" spans="1:18" ht="15.75" thickBot="1" x14ac:dyDescent="0.3">
      <c r="A36" s="215">
        <f>'Week 36'!C22</f>
        <v>0</v>
      </c>
      <c r="B36" s="216"/>
      <c r="C36" s="216"/>
      <c r="D36" s="216"/>
      <c r="E36" s="127" t="e" cm="1">
        <f t="array" ref="E36">_xlfn.XLOOKUP(A36,Data!$A$2:$A$603,Data!$B$2:$O$603)</f>
        <v>#N/A</v>
      </c>
      <c r="F36" s="128"/>
      <c r="G36" s="128"/>
      <c r="H36" s="128"/>
      <c r="I36" s="128"/>
      <c r="J36" s="128"/>
      <c r="K36" s="128"/>
      <c r="L36" s="128"/>
      <c r="M36" s="128"/>
      <c r="N36" s="128"/>
      <c r="O36" s="128"/>
      <c r="P36" s="128"/>
      <c r="Q36" s="128"/>
      <c r="R36" s="129"/>
    </row>
    <row r="37" spans="1:18" ht="15.75" thickBot="1" x14ac:dyDescent="0.3">
      <c r="A37" s="215">
        <f>'Week 36'!C23</f>
        <v>0</v>
      </c>
      <c r="B37" s="216"/>
      <c r="C37" s="216"/>
      <c r="D37" s="216"/>
      <c r="E37" s="127" t="e" cm="1">
        <f t="array" ref="E37">_xlfn.XLOOKUP(A37,Data!$A$2:$A$603,Data!$B$2:$O$603)</f>
        <v>#N/A</v>
      </c>
      <c r="F37" s="128"/>
      <c r="G37" s="128"/>
      <c r="H37" s="128"/>
      <c r="I37" s="128"/>
      <c r="J37" s="128"/>
      <c r="K37" s="128"/>
      <c r="L37" s="128"/>
      <c r="M37" s="128"/>
      <c r="N37" s="128"/>
      <c r="O37" s="128"/>
      <c r="P37" s="128"/>
      <c r="Q37" s="128"/>
      <c r="R37" s="129"/>
    </row>
    <row r="38" spans="1:18" ht="15.75" thickBot="1" x14ac:dyDescent="0.3">
      <c r="A38" s="217" t="s">
        <v>219</v>
      </c>
      <c r="B38" s="218"/>
      <c r="C38" s="218"/>
      <c r="D38" s="218"/>
      <c r="E38" s="130"/>
      <c r="F38" s="130"/>
      <c r="G38" s="130"/>
      <c r="H38" s="130"/>
      <c r="I38" s="130"/>
      <c r="J38" s="130"/>
      <c r="K38" s="130"/>
      <c r="L38" s="130"/>
      <c r="M38" s="130"/>
      <c r="N38" s="130"/>
      <c r="O38" s="130"/>
      <c r="P38" s="130"/>
      <c r="Q38" s="130"/>
      <c r="R38" s="131"/>
    </row>
    <row r="39" spans="1:18" ht="15.75" thickBot="1" x14ac:dyDescent="0.3">
      <c r="A39" s="213">
        <f>'Week 36'!C26</f>
        <v>0</v>
      </c>
      <c r="B39" s="214"/>
      <c r="C39" s="214"/>
      <c r="D39" s="214"/>
      <c r="E39" s="127" t="e" cm="1">
        <f t="array" ref="E39">_xlfn.XLOOKUP(A39,Data!$A$2:$A$603,Data!$B$2:$O$603)</f>
        <v>#N/A</v>
      </c>
      <c r="F39" s="128"/>
      <c r="G39" s="128"/>
      <c r="H39" s="128"/>
      <c r="I39" s="128"/>
      <c r="J39" s="128"/>
      <c r="K39" s="128"/>
      <c r="L39" s="128"/>
      <c r="M39" s="128"/>
      <c r="N39" s="128"/>
      <c r="O39" s="128"/>
      <c r="P39" s="128"/>
      <c r="Q39" s="128"/>
      <c r="R39" s="129"/>
    </row>
    <row r="40" spans="1:18" ht="19.5" thickBot="1" x14ac:dyDescent="0.3">
      <c r="A40" s="200" t="str">
        <f>Weekoud!A17</f>
        <v>Woensdag</v>
      </c>
      <c r="B40" s="201"/>
      <c r="C40" s="201"/>
      <c r="D40" s="201"/>
      <c r="E40" s="9"/>
      <c r="F40" s="9"/>
      <c r="G40" s="9"/>
      <c r="H40" s="9"/>
      <c r="I40" s="9"/>
      <c r="J40" s="9"/>
      <c r="K40" s="9"/>
      <c r="L40" s="9"/>
      <c r="M40" s="9"/>
      <c r="N40" s="9"/>
      <c r="O40" s="9"/>
      <c r="P40" s="9"/>
      <c r="Q40" s="9"/>
      <c r="R40" s="9"/>
    </row>
    <row r="41" spans="1:18" ht="15.75" thickBot="1" x14ac:dyDescent="0.3">
      <c r="A41" s="181" t="str">
        <f>'Week 36'!D$5</f>
        <v>Tomaat - paprikasoep</v>
      </c>
      <c r="B41" s="182"/>
      <c r="C41" s="182"/>
      <c r="D41" s="182"/>
      <c r="E41" s="2" t="str" cm="1">
        <f t="array" ref="E41:R41">_xlfn.XLOOKUP(A41,Data!$A$2:$A$603,Data!$B$2:$O$603)</f>
        <v>-</v>
      </c>
      <c r="F41" s="3" t="str">
        <v>-</v>
      </c>
      <c r="G41" s="3" t="str">
        <v>-</v>
      </c>
      <c r="H41" s="3" t="str">
        <v>X</v>
      </c>
      <c r="I41" s="3" t="str">
        <v>-</v>
      </c>
      <c r="J41" s="3" t="str">
        <v>-</v>
      </c>
      <c r="K41" s="3" t="str">
        <v>-</v>
      </c>
      <c r="L41" s="3" t="str">
        <v>-</v>
      </c>
      <c r="M41" s="3" t="str">
        <v>-</v>
      </c>
      <c r="N41" s="3" t="str">
        <v>-</v>
      </c>
      <c r="O41" s="3" t="str">
        <v>-</v>
      </c>
      <c r="P41" s="3" t="str">
        <v>-</v>
      </c>
      <c r="Q41" s="3" t="str">
        <v>-</v>
      </c>
      <c r="R41" s="4" t="str">
        <v>-</v>
      </c>
    </row>
    <row r="42" spans="1:18" ht="15.75" thickBot="1" x14ac:dyDescent="0.3">
      <c r="A42" s="185" t="str">
        <f>'Week 36'!$A$9</f>
        <v>Stukjes
(Vanaf ± 12 maanden)</v>
      </c>
      <c r="B42" s="186"/>
      <c r="C42" s="186"/>
      <c r="D42" s="199"/>
      <c r="E42" s="59"/>
      <c r="F42" s="60"/>
      <c r="G42" s="60"/>
      <c r="H42" s="60"/>
      <c r="I42" s="60"/>
      <c r="J42" s="60"/>
      <c r="K42" s="60"/>
      <c r="L42" s="60"/>
      <c r="M42" s="60"/>
      <c r="N42" s="60"/>
      <c r="O42" s="60"/>
      <c r="P42" s="60"/>
      <c r="Q42" s="60"/>
      <c r="R42" s="61"/>
    </row>
    <row r="43" spans="1:18" ht="15.75" thickBot="1" x14ac:dyDescent="0.3">
      <c r="A43" s="181" t="str">
        <f>'Week 36'!D$9</f>
        <v>Kalkoenham</v>
      </c>
      <c r="B43" s="182"/>
      <c r="C43" s="182"/>
      <c r="D43" s="182"/>
      <c r="E43" s="12" t="str" cm="1">
        <f t="array" ref="E43:R43">_xlfn.XLOOKUP(A43,Data!$A$2:$A$603,Data!$B$2:$O$603)</f>
        <v>-</v>
      </c>
      <c r="F43" s="5" t="str">
        <v>-</v>
      </c>
      <c r="G43" s="5" t="str">
        <v>-</v>
      </c>
      <c r="H43" s="5" t="str">
        <v>-</v>
      </c>
      <c r="I43" s="5" t="str">
        <v>-</v>
      </c>
      <c r="J43" s="5" t="str">
        <v>-</v>
      </c>
      <c r="K43" s="5" t="str">
        <v>-</v>
      </c>
      <c r="L43" s="5" t="str">
        <v>-</v>
      </c>
      <c r="M43" s="5" t="str">
        <v>-</v>
      </c>
      <c r="N43" s="5" t="str">
        <v>-</v>
      </c>
      <c r="O43" s="5" t="str">
        <v>-</v>
      </c>
      <c r="P43" s="5" t="str">
        <v>-</v>
      </c>
      <c r="Q43" s="5" t="str">
        <v>-</v>
      </c>
      <c r="R43" s="6" t="str">
        <v>-</v>
      </c>
    </row>
    <row r="44" spans="1:18" ht="15.75" thickBot="1" x14ac:dyDescent="0.3">
      <c r="A44" s="181" t="str">
        <f>'Week 36'!D$10</f>
        <v>Kaassaus Violife</v>
      </c>
      <c r="B44" s="182"/>
      <c r="C44" s="182"/>
      <c r="D44" s="198"/>
      <c r="E44" s="12" t="str" cm="1">
        <f t="array" ref="E44:R44">_xlfn.XLOOKUP(A44,Data!$A$2:$A$603,Data!$B$2:$O$603)</f>
        <v>-</v>
      </c>
      <c r="F44" s="5" t="str">
        <v>-</v>
      </c>
      <c r="G44" s="5" t="str">
        <v>-</v>
      </c>
      <c r="H44" s="5" t="str">
        <v>-</v>
      </c>
      <c r="I44" s="5" t="str">
        <v>-</v>
      </c>
      <c r="J44" s="5" t="str">
        <v>-</v>
      </c>
      <c r="K44" s="5" t="str">
        <v>-</v>
      </c>
      <c r="L44" s="5" t="str">
        <v>-</v>
      </c>
      <c r="M44" s="5" t="str">
        <v>-</v>
      </c>
      <c r="N44" s="5" t="str">
        <v>-</v>
      </c>
      <c r="O44" s="5" t="str">
        <v>-</v>
      </c>
      <c r="P44" s="5" t="str">
        <v>-</v>
      </c>
      <c r="Q44" s="5" t="str">
        <v>-</v>
      </c>
      <c r="R44" s="6" t="str">
        <v>-</v>
      </c>
    </row>
    <row r="45" spans="1:18" ht="15.75" thickBot="1" x14ac:dyDescent="0.3">
      <c r="A45" s="181" t="str">
        <f>'Week 36'!D$11</f>
        <v>Spitskool</v>
      </c>
      <c r="B45" s="182"/>
      <c r="C45" s="182"/>
      <c r="D45" s="198"/>
      <c r="E45" s="12" t="str" cm="1">
        <f t="array" ref="E45:R45">_xlfn.XLOOKUP(A45,Data!$A$2:$A$603,Data!$B$2:$O$603)</f>
        <v>-</v>
      </c>
      <c r="F45" s="5" t="str">
        <v>-</v>
      </c>
      <c r="G45" s="5" t="str">
        <v>-</v>
      </c>
      <c r="H45" s="5" t="str">
        <v>-</v>
      </c>
      <c r="I45" s="5" t="str">
        <v>-</v>
      </c>
      <c r="J45" s="5" t="str">
        <v>-</v>
      </c>
      <c r="K45" s="5" t="str">
        <v>-</v>
      </c>
      <c r="L45" s="5" t="str">
        <v>-</v>
      </c>
      <c r="M45" s="5" t="str">
        <v>-</v>
      </c>
      <c r="N45" s="5" t="str">
        <v>-</v>
      </c>
      <c r="O45" s="5" t="str">
        <v>-</v>
      </c>
      <c r="P45" s="5" t="str">
        <v>-</v>
      </c>
      <c r="Q45" s="5" t="str">
        <v>-</v>
      </c>
      <c r="R45" s="6" t="str">
        <v>-</v>
      </c>
    </row>
    <row r="46" spans="1:18" ht="15.75" thickBot="1" x14ac:dyDescent="0.3">
      <c r="A46" s="181" t="str">
        <f>'Week 36'!D$12</f>
        <v>Gebakken aardappelen</v>
      </c>
      <c r="B46" s="182"/>
      <c r="C46" s="182"/>
      <c r="D46" s="198"/>
      <c r="E46" s="12" t="str" cm="1">
        <f t="array" ref="E46:R46">_xlfn.XLOOKUP(A46,Data!$A$2:$A$603,Data!$B$2:$O$603)</f>
        <v>-</v>
      </c>
      <c r="F46" s="5" t="str">
        <v>-</v>
      </c>
      <c r="G46" s="5" t="str">
        <v>-</v>
      </c>
      <c r="H46" s="5" t="str">
        <v>-</v>
      </c>
      <c r="I46" s="5" t="str">
        <v>-</v>
      </c>
      <c r="J46" s="5" t="str">
        <v>-</v>
      </c>
      <c r="K46" s="5" t="str">
        <v>-</v>
      </c>
      <c r="L46" s="5" t="str">
        <v>-</v>
      </c>
      <c r="M46" s="5" t="str">
        <v>-</v>
      </c>
      <c r="N46" s="5" t="str">
        <v>-</v>
      </c>
      <c r="O46" s="5" t="str">
        <v>-</v>
      </c>
      <c r="P46" s="5" t="str">
        <v>-</v>
      </c>
      <c r="Q46" s="5" t="str">
        <v>-</v>
      </c>
      <c r="R46" s="6" t="str">
        <v>-</v>
      </c>
    </row>
    <row r="47" spans="1:18" ht="15.75" thickBot="1" x14ac:dyDescent="0.3">
      <c r="A47" s="185" t="str">
        <f>'Week 36'!$A$7</f>
        <v>Gemixt/Gemalen
(Van ± 6 tot 12 maanden)</v>
      </c>
      <c r="B47" s="186"/>
      <c r="C47" s="186"/>
      <c r="D47" s="199"/>
      <c r="E47" s="62"/>
      <c r="F47" s="63"/>
      <c r="G47" s="63"/>
      <c r="H47" s="63"/>
      <c r="I47" s="63"/>
      <c r="J47" s="63"/>
      <c r="K47" s="63"/>
      <c r="L47" s="63"/>
      <c r="M47" s="63"/>
      <c r="N47" s="63"/>
      <c r="O47" s="63"/>
      <c r="P47" s="63"/>
      <c r="Q47" s="63"/>
      <c r="R47" s="64"/>
    </row>
    <row r="48" spans="1:18" ht="15.75" thickBot="1" x14ac:dyDescent="0.3">
      <c r="A48" s="181" t="str">
        <f>'Week 36'!D$7</f>
        <v>Kalkoenham</v>
      </c>
      <c r="B48" s="182"/>
      <c r="C48" s="182"/>
      <c r="D48" s="182"/>
      <c r="E48" s="12" t="str" cm="1">
        <f t="array" ref="E48:R48">_xlfn.XLOOKUP(A48,Data!$A$2:$A$603,Data!$B$2:$O$603)</f>
        <v>-</v>
      </c>
      <c r="F48" s="5" t="str">
        <v>-</v>
      </c>
      <c r="G48" s="5" t="str">
        <v>-</v>
      </c>
      <c r="H48" s="5" t="str">
        <v>-</v>
      </c>
      <c r="I48" s="5" t="str">
        <v>-</v>
      </c>
      <c r="J48" s="5" t="str">
        <v>-</v>
      </c>
      <c r="K48" s="5" t="str">
        <v>-</v>
      </c>
      <c r="L48" s="5" t="str">
        <v>-</v>
      </c>
      <c r="M48" s="5" t="str">
        <v>-</v>
      </c>
      <c r="N48" s="5" t="str">
        <v>-</v>
      </c>
      <c r="O48" s="5" t="str">
        <v>-</v>
      </c>
      <c r="P48" s="5" t="str">
        <v>-</v>
      </c>
      <c r="Q48" s="5" t="str">
        <v>-</v>
      </c>
      <c r="R48" s="6" t="str">
        <v>-</v>
      </c>
    </row>
    <row r="49" spans="1:18" ht="15.75" thickBot="1" x14ac:dyDescent="0.3">
      <c r="A49" s="181" t="str">
        <f>'Week 36'!D$8</f>
        <v>Broccolipuree</v>
      </c>
      <c r="B49" s="182"/>
      <c r="C49" s="182"/>
      <c r="D49" s="182"/>
      <c r="E49" s="12" t="str" cm="1">
        <f t="array" ref="E49:R49">_xlfn.XLOOKUP(A49,Data!$A$2:$A$603,Data!$B$2:$O$603)</f>
        <v>-</v>
      </c>
      <c r="F49" s="5" t="str">
        <v>-</v>
      </c>
      <c r="G49" s="5" t="str">
        <v>-</v>
      </c>
      <c r="H49" s="5" t="str">
        <v>-</v>
      </c>
      <c r="I49" s="5" t="str">
        <v>-</v>
      </c>
      <c r="J49" s="5" t="str">
        <v>-</v>
      </c>
      <c r="K49" s="5" t="str">
        <v>-</v>
      </c>
      <c r="L49" s="5" t="str">
        <v>-</v>
      </c>
      <c r="M49" s="5" t="str">
        <v>-</v>
      </c>
      <c r="N49" s="5" t="str">
        <v>-</v>
      </c>
      <c r="O49" s="5" t="str">
        <v>-</v>
      </c>
      <c r="P49" s="5" t="str">
        <v>-</v>
      </c>
      <c r="Q49" s="5" t="str">
        <v>-</v>
      </c>
      <c r="R49" s="6" t="str">
        <v>-</v>
      </c>
    </row>
    <row r="50" spans="1:18" ht="15.75" thickBot="1" x14ac:dyDescent="0.3">
      <c r="A50" s="185" t="str">
        <f>'Week 36'!$A$6</f>
        <v>Gemixt
(Tot ± 6 maanden)</v>
      </c>
      <c r="B50" s="186"/>
      <c r="C50" s="186"/>
      <c r="D50" s="199"/>
      <c r="E50" s="65"/>
      <c r="F50" s="66"/>
      <c r="G50" s="66"/>
      <c r="H50" s="66"/>
      <c r="I50" s="66"/>
      <c r="J50" s="66"/>
      <c r="K50" s="66"/>
      <c r="L50" s="66"/>
      <c r="M50" s="66"/>
      <c r="N50" s="66"/>
      <c r="O50" s="66"/>
      <c r="P50" s="66"/>
      <c r="Q50" s="66"/>
      <c r="R50" s="67"/>
    </row>
    <row r="51" spans="1:18" ht="15.75" thickBot="1" x14ac:dyDescent="0.3">
      <c r="A51" s="181" t="str">
        <f>'Week 36'!D$6</f>
        <v>Broccolipuree</v>
      </c>
      <c r="B51" s="182"/>
      <c r="C51" s="182"/>
      <c r="D51" s="182"/>
      <c r="E51" s="12" t="str" cm="1">
        <f t="array" ref="E51:R51">_xlfn.XLOOKUP(A51,Data!$A$2:$A$603,Data!$B$2:$O$603)</f>
        <v>-</v>
      </c>
      <c r="F51" s="5" t="str">
        <v>-</v>
      </c>
      <c r="G51" s="5" t="str">
        <v>-</v>
      </c>
      <c r="H51" s="5" t="str">
        <v>-</v>
      </c>
      <c r="I51" s="5" t="str">
        <v>-</v>
      </c>
      <c r="J51" s="5" t="str">
        <v>-</v>
      </c>
      <c r="K51" s="5" t="str">
        <v>-</v>
      </c>
      <c r="L51" s="5" t="str">
        <v>-</v>
      </c>
      <c r="M51" s="5" t="str">
        <v>-</v>
      </c>
      <c r="N51" s="5" t="str">
        <v>-</v>
      </c>
      <c r="O51" s="5" t="str">
        <v>-</v>
      </c>
      <c r="P51" s="5" t="str">
        <v>-</v>
      </c>
      <c r="Q51" s="5" t="str">
        <v>-</v>
      </c>
      <c r="R51" s="6" t="str">
        <v>-</v>
      </c>
    </row>
    <row r="52" spans="1:18" ht="15.75" thickBot="1" x14ac:dyDescent="0.3">
      <c r="A52" s="217" t="s">
        <v>220</v>
      </c>
      <c r="B52" s="218"/>
      <c r="C52" s="218"/>
      <c r="D52" s="218"/>
      <c r="E52" s="120"/>
      <c r="F52" s="120"/>
      <c r="G52" s="120"/>
      <c r="H52" s="120"/>
      <c r="I52" s="120"/>
      <c r="J52" s="120"/>
      <c r="K52" s="120"/>
      <c r="L52" s="120"/>
      <c r="M52" s="120"/>
      <c r="N52" s="120"/>
      <c r="O52" s="120"/>
      <c r="P52" s="120"/>
      <c r="Q52" s="120"/>
      <c r="R52" s="121"/>
    </row>
    <row r="53" spans="1:18" ht="15.75" thickBot="1" x14ac:dyDescent="0.3">
      <c r="A53" s="213">
        <f>'Week 36'!D15</f>
        <v>0</v>
      </c>
      <c r="B53" s="214"/>
      <c r="C53" s="214"/>
      <c r="D53" s="214"/>
      <c r="E53" s="127" t="e" cm="1">
        <f t="array" ref="E53">_xlfn.XLOOKUP(A53,Data!$A$2:$A$603,Data!$B$2:$O$603)</f>
        <v>#N/A</v>
      </c>
      <c r="F53" s="128"/>
      <c r="G53" s="128"/>
      <c r="H53" s="128"/>
      <c r="I53" s="128"/>
      <c r="J53" s="128"/>
      <c r="K53" s="128"/>
      <c r="L53" s="128"/>
      <c r="M53" s="128"/>
      <c r="N53" s="128"/>
      <c r="O53" s="128"/>
      <c r="P53" s="128"/>
      <c r="Q53" s="128"/>
      <c r="R53" s="129"/>
    </row>
    <row r="54" spans="1:18" ht="15.75" thickBot="1" x14ac:dyDescent="0.3">
      <c r="A54" s="217" t="s">
        <v>137</v>
      </c>
      <c r="B54" s="218"/>
      <c r="C54" s="218"/>
      <c r="D54" s="218"/>
      <c r="E54" s="120"/>
      <c r="F54" s="120"/>
      <c r="G54" s="120"/>
      <c r="H54" s="120"/>
      <c r="I54" s="120"/>
      <c r="J54" s="120"/>
      <c r="K54" s="120"/>
      <c r="L54" s="120"/>
      <c r="M54" s="120"/>
      <c r="N54" s="120"/>
      <c r="O54" s="120"/>
      <c r="P54" s="120"/>
      <c r="Q54" s="120"/>
      <c r="R54" s="121"/>
    </row>
    <row r="55" spans="1:18" ht="15.75" thickBot="1" x14ac:dyDescent="0.3">
      <c r="A55" s="215">
        <f>'Week 36'!D22</f>
        <v>0</v>
      </c>
      <c r="B55" s="216"/>
      <c r="C55" s="216"/>
      <c r="D55" s="216"/>
      <c r="E55" s="127" t="e" cm="1">
        <f t="array" ref="E55">_xlfn.XLOOKUP(A55,Data!$A$2:$A$603,Data!$B$2:$O$603)</f>
        <v>#N/A</v>
      </c>
      <c r="F55" s="128"/>
      <c r="G55" s="128"/>
      <c r="H55" s="128"/>
      <c r="I55" s="128"/>
      <c r="J55" s="128"/>
      <c r="K55" s="128"/>
      <c r="L55" s="128"/>
      <c r="M55" s="128"/>
      <c r="N55" s="128"/>
      <c r="O55" s="128"/>
      <c r="P55" s="128"/>
      <c r="Q55" s="128"/>
      <c r="R55" s="129"/>
    </row>
    <row r="56" spans="1:18" ht="15.75" thickBot="1" x14ac:dyDescent="0.3">
      <c r="A56" s="215">
        <f>'Week 36'!D23</f>
        <v>0</v>
      </c>
      <c r="B56" s="216"/>
      <c r="C56" s="216"/>
      <c r="D56" s="216"/>
      <c r="E56" s="127" t="e" cm="1">
        <f t="array" ref="E56">_xlfn.XLOOKUP(A56,Data!$A$2:$A$603,Data!$B$2:$O$603)</f>
        <v>#N/A</v>
      </c>
      <c r="F56" s="128"/>
      <c r="G56" s="128"/>
      <c r="H56" s="128"/>
      <c r="I56" s="128"/>
      <c r="J56" s="128"/>
      <c r="K56" s="128"/>
      <c r="L56" s="128"/>
      <c r="M56" s="128"/>
      <c r="N56" s="128"/>
      <c r="O56" s="128"/>
      <c r="P56" s="128"/>
      <c r="Q56" s="128"/>
      <c r="R56" s="129"/>
    </row>
    <row r="57" spans="1:18" ht="15.75" thickBot="1" x14ac:dyDescent="0.3">
      <c r="A57" s="217" t="s">
        <v>219</v>
      </c>
      <c r="B57" s="218"/>
      <c r="C57" s="218"/>
      <c r="D57" s="218"/>
      <c r="E57" s="130"/>
      <c r="F57" s="130"/>
      <c r="G57" s="130"/>
      <c r="H57" s="130"/>
      <c r="I57" s="130"/>
      <c r="J57" s="130"/>
      <c r="K57" s="130"/>
      <c r="L57" s="130"/>
      <c r="M57" s="130"/>
      <c r="N57" s="130"/>
      <c r="O57" s="130"/>
      <c r="P57" s="130"/>
      <c r="Q57" s="130"/>
      <c r="R57" s="131"/>
    </row>
    <row r="58" spans="1:18" ht="15.75" thickBot="1" x14ac:dyDescent="0.3">
      <c r="A58" s="213">
        <f>'Week 36'!D26</f>
        <v>0</v>
      </c>
      <c r="B58" s="214"/>
      <c r="C58" s="214"/>
      <c r="D58" s="214"/>
      <c r="E58" s="127" t="e" cm="1">
        <f t="array" ref="E58">_xlfn.XLOOKUP(A58,Data!$A$2:$A$603,Data!$B$2:$O$603)</f>
        <v>#N/A</v>
      </c>
      <c r="F58" s="128"/>
      <c r="G58" s="128"/>
      <c r="H58" s="128"/>
      <c r="I58" s="128"/>
      <c r="J58" s="128"/>
      <c r="K58" s="128"/>
      <c r="L58" s="128"/>
      <c r="M58" s="128"/>
      <c r="N58" s="128"/>
      <c r="O58" s="128"/>
      <c r="P58" s="128"/>
      <c r="Q58" s="128"/>
      <c r="R58" s="129"/>
    </row>
    <row r="59" spans="1:18" ht="19.5" thickBot="1" x14ac:dyDescent="0.3">
      <c r="A59" s="225" t="str">
        <f>Weekoud!A24</f>
        <v>Donderdag</v>
      </c>
      <c r="B59" s="226"/>
      <c r="C59" s="226"/>
      <c r="D59" s="226"/>
      <c r="E59" s="9"/>
      <c r="F59" s="9"/>
      <c r="G59" s="9"/>
      <c r="H59" s="9"/>
      <c r="I59" s="9"/>
      <c r="J59" s="9"/>
      <c r="K59" s="9"/>
      <c r="L59" s="9"/>
      <c r="M59" s="9"/>
      <c r="N59" s="9"/>
      <c r="O59" s="9"/>
      <c r="P59" s="9"/>
      <c r="Q59" s="9"/>
      <c r="R59" s="9"/>
    </row>
    <row r="60" spans="1:18" ht="15.75" thickBot="1" x14ac:dyDescent="0.3">
      <c r="A60" s="181" t="str">
        <f>'Week 36'!E$5</f>
        <v>Rode bietensoep</v>
      </c>
      <c r="B60" s="182"/>
      <c r="C60" s="182"/>
      <c r="D60" s="182"/>
      <c r="E60" s="2" t="e" cm="1">
        <f t="array" ref="E60">_xlfn.XLOOKUP(A60,Data!$A$2:$A$603,Data!$B$2:$O$603)</f>
        <v>#N/A</v>
      </c>
      <c r="F60" s="3"/>
      <c r="G60" s="3"/>
      <c r="H60" s="3"/>
      <c r="I60" s="3"/>
      <c r="J60" s="3"/>
      <c r="K60" s="3"/>
      <c r="L60" s="3"/>
      <c r="M60" s="3"/>
      <c r="N60" s="3"/>
      <c r="O60" s="3"/>
      <c r="P60" s="3"/>
      <c r="Q60" s="3"/>
      <c r="R60" s="4"/>
    </row>
    <row r="61" spans="1:18" ht="15.75" thickBot="1" x14ac:dyDescent="0.3">
      <c r="A61" s="185" t="str">
        <f>'Week 36'!$A$9</f>
        <v>Stukjes
(Vanaf ± 12 maanden)</v>
      </c>
      <c r="B61" s="186"/>
      <c r="C61" s="186"/>
      <c r="D61" s="199"/>
      <c r="E61" s="59"/>
      <c r="F61" s="60"/>
      <c r="G61" s="60"/>
      <c r="H61" s="60"/>
      <c r="I61" s="60"/>
      <c r="J61" s="60"/>
      <c r="K61" s="60"/>
      <c r="L61" s="60"/>
      <c r="M61" s="60"/>
      <c r="N61" s="60"/>
      <c r="O61" s="60"/>
      <c r="P61" s="60"/>
      <c r="Q61" s="60"/>
      <c r="R61" s="61"/>
    </row>
    <row r="62" spans="1:18" ht="15.75" thickBot="1" x14ac:dyDescent="0.3">
      <c r="A62" s="181" t="str">
        <f>'Week 36'!E$9</f>
        <v>Nasi Goreng met ei</v>
      </c>
      <c r="B62" s="182"/>
      <c r="C62" s="182"/>
      <c r="D62" s="182"/>
      <c r="E62" s="12" t="str" cm="1">
        <f t="array" ref="E62:R62">_xlfn.XLOOKUP(A62,Data!$A$2:$A$603,Data!$B$2:$O$603)</f>
        <v>-</v>
      </c>
      <c r="F62" s="5" t="str">
        <v>X</v>
      </c>
      <c r="G62" s="5" t="str">
        <v>-</v>
      </c>
      <c r="H62" s="5" t="str">
        <v>-</v>
      </c>
      <c r="I62" s="5" t="str">
        <v>-</v>
      </c>
      <c r="J62" s="5" t="str">
        <v>-</v>
      </c>
      <c r="K62" s="5" t="str">
        <v>-</v>
      </c>
      <c r="L62" s="5" t="str">
        <v>-</v>
      </c>
      <c r="M62" s="5" t="str">
        <v>-</v>
      </c>
      <c r="N62" s="5" t="str">
        <v>-</v>
      </c>
      <c r="O62" s="5" t="str">
        <v>-</v>
      </c>
      <c r="P62" s="5" t="str">
        <v>-</v>
      </c>
      <c r="Q62" s="5" t="str">
        <v>-</v>
      </c>
      <c r="R62" s="6" t="str">
        <v>-</v>
      </c>
    </row>
    <row r="63" spans="1:18" ht="15.75" thickBot="1" x14ac:dyDescent="0.3">
      <c r="A63" s="181" t="str">
        <f>'Week 36'!E$10</f>
        <v>Currysaus</v>
      </c>
      <c r="B63" s="182"/>
      <c r="C63" s="182"/>
      <c r="D63" s="182"/>
      <c r="E63" s="12" t="str" cm="1">
        <f t="array" ref="E63:R63">_xlfn.XLOOKUP(A63,Data!$A$2:$A$603,Data!$B$2:$O$603)</f>
        <v>-</v>
      </c>
      <c r="F63" s="5" t="str">
        <v>-</v>
      </c>
      <c r="G63" s="5" t="str">
        <v>-</v>
      </c>
      <c r="H63" s="5" t="str">
        <v>-</v>
      </c>
      <c r="I63" s="5" t="str">
        <v>-</v>
      </c>
      <c r="J63" s="5" t="str">
        <v>-</v>
      </c>
      <c r="K63" s="5" t="str">
        <v>-</v>
      </c>
      <c r="L63" s="5" t="str">
        <v>-</v>
      </c>
      <c r="M63" s="5" t="str">
        <v>-</v>
      </c>
      <c r="N63" s="5" t="str">
        <v>-</v>
      </c>
      <c r="O63" s="5" t="str">
        <v>-</v>
      </c>
      <c r="P63" s="5" t="str">
        <v>-</v>
      </c>
      <c r="Q63" s="5" t="str">
        <v>-</v>
      </c>
      <c r="R63" s="6" t="str">
        <v>-</v>
      </c>
    </row>
    <row r="64" spans="1:18" ht="15.75" thickBot="1" x14ac:dyDescent="0.3">
      <c r="A64" s="181" t="str">
        <f>'Week 36'!E$11</f>
        <v>-</v>
      </c>
      <c r="B64" s="182"/>
      <c r="C64" s="182"/>
      <c r="D64" s="182"/>
      <c r="E64" s="12" t="str" cm="1">
        <f t="array" ref="E64:R64">_xlfn.XLOOKUP(A64,Data!$A$2:$A$603,Data!$B$2:$O$603)</f>
        <v>-</v>
      </c>
      <c r="F64" s="5" t="str">
        <v>-</v>
      </c>
      <c r="G64" s="5" t="str">
        <v>-</v>
      </c>
      <c r="H64" s="5" t="str">
        <v>-</v>
      </c>
      <c r="I64" s="5" t="str">
        <v>-</v>
      </c>
      <c r="J64" s="5" t="str">
        <v>-</v>
      </c>
      <c r="K64" s="5" t="str">
        <v>-</v>
      </c>
      <c r="L64" s="5" t="str">
        <v>-</v>
      </c>
      <c r="M64" s="5" t="str">
        <v>-</v>
      </c>
      <c r="N64" s="5" t="str">
        <v>-</v>
      </c>
      <c r="O64" s="5" t="str">
        <v>-</v>
      </c>
      <c r="P64" s="5" t="str">
        <v>-</v>
      </c>
      <c r="Q64" s="5" t="str">
        <v>-</v>
      </c>
      <c r="R64" s="6" t="str">
        <v>-</v>
      </c>
    </row>
    <row r="65" spans="1:18" ht="15.75" thickBot="1" x14ac:dyDescent="0.3">
      <c r="A65" s="181" t="str">
        <f>'Week 36'!E$12</f>
        <v>-</v>
      </c>
      <c r="B65" s="182"/>
      <c r="C65" s="182"/>
      <c r="D65" s="182"/>
      <c r="E65" s="12" t="str" cm="1">
        <f t="array" ref="E65:R65">_xlfn.XLOOKUP(A65,Data!$A$2:$A$603,Data!$B$2:$O$603)</f>
        <v>-</v>
      </c>
      <c r="F65" s="5" t="str">
        <v>-</v>
      </c>
      <c r="G65" s="5" t="str">
        <v>-</v>
      </c>
      <c r="H65" s="5" t="str">
        <v>-</v>
      </c>
      <c r="I65" s="5" t="str">
        <v>-</v>
      </c>
      <c r="J65" s="5" t="str">
        <v>-</v>
      </c>
      <c r="K65" s="5" t="str">
        <v>-</v>
      </c>
      <c r="L65" s="5" t="str">
        <v>-</v>
      </c>
      <c r="M65" s="5" t="str">
        <v>-</v>
      </c>
      <c r="N65" s="5" t="str">
        <v>-</v>
      </c>
      <c r="O65" s="5" t="str">
        <v>-</v>
      </c>
      <c r="P65" s="5" t="str">
        <v>-</v>
      </c>
      <c r="Q65" s="5" t="str">
        <v>-</v>
      </c>
      <c r="R65" s="6" t="str">
        <v>-</v>
      </c>
    </row>
    <row r="66" spans="1:18" ht="15.75" thickBot="1" x14ac:dyDescent="0.3">
      <c r="A66" s="185" t="str">
        <f>'Week 36'!$A$7</f>
        <v>Gemixt/Gemalen
(Van ± 6 tot 12 maanden)</v>
      </c>
      <c r="B66" s="186"/>
      <c r="C66" s="186"/>
      <c r="D66" s="199"/>
      <c r="E66" s="62"/>
      <c r="F66" s="63"/>
      <c r="G66" s="63"/>
      <c r="H66" s="63"/>
      <c r="I66" s="63"/>
      <c r="J66" s="63"/>
      <c r="K66" s="63"/>
      <c r="L66" s="63"/>
      <c r="M66" s="63"/>
      <c r="N66" s="63"/>
      <c r="O66" s="63"/>
      <c r="P66" s="63"/>
      <c r="Q66" s="63"/>
      <c r="R66" s="64"/>
    </row>
    <row r="67" spans="1:18" ht="15.75" thickBot="1" x14ac:dyDescent="0.3">
      <c r="A67" s="181" t="str">
        <f>'Week 36'!E$7</f>
        <v>Omelet</v>
      </c>
      <c r="B67" s="182"/>
      <c r="C67" s="182"/>
      <c r="D67" s="182"/>
      <c r="E67" s="12" t="str" cm="1">
        <f t="array" ref="E67:R67">_xlfn.XLOOKUP(A67,Data!$A$2:$A$603,Data!$B$2:$O$603)</f>
        <v>-</v>
      </c>
      <c r="F67" s="5" t="str">
        <v>X</v>
      </c>
      <c r="G67" s="5" t="str">
        <v>-</v>
      </c>
      <c r="H67" s="5" t="str">
        <v>-</v>
      </c>
      <c r="I67" s="5" t="str">
        <v>-</v>
      </c>
      <c r="J67" s="5" t="str">
        <v>-</v>
      </c>
      <c r="K67" s="5" t="str">
        <v>-</v>
      </c>
      <c r="L67" s="5" t="str">
        <v>-</v>
      </c>
      <c r="M67" s="5" t="str">
        <v>-</v>
      </c>
      <c r="N67" s="5" t="str">
        <v>-</v>
      </c>
      <c r="O67" s="5" t="str">
        <v>-</v>
      </c>
      <c r="P67" s="5" t="str">
        <v>-</v>
      </c>
      <c r="Q67" s="5" t="str">
        <v>-</v>
      </c>
      <c r="R67" s="6" t="str">
        <v>-</v>
      </c>
    </row>
    <row r="68" spans="1:18" ht="15.75" thickBot="1" x14ac:dyDescent="0.3">
      <c r="A68" s="181" t="str">
        <f>'Week 36'!E$8</f>
        <v>Bonenpuree</v>
      </c>
      <c r="B68" s="182"/>
      <c r="C68" s="182"/>
      <c r="D68" s="182"/>
      <c r="E68" s="12" t="e" cm="1">
        <f t="array" ref="E68">_xlfn.XLOOKUP(A68,Data!$A$2:$A$603,Data!$B$2:$O$603)</f>
        <v>#N/A</v>
      </c>
      <c r="F68" s="5"/>
      <c r="G68" s="5"/>
      <c r="H68" s="5"/>
      <c r="I68" s="5"/>
      <c r="J68" s="5"/>
      <c r="K68" s="5"/>
      <c r="L68" s="5"/>
      <c r="M68" s="5"/>
      <c r="N68" s="5"/>
      <c r="O68" s="5"/>
      <c r="P68" s="5"/>
      <c r="Q68" s="5"/>
      <c r="R68" s="6"/>
    </row>
    <row r="69" spans="1:18" ht="15.75" thickBot="1" x14ac:dyDescent="0.3">
      <c r="A69" s="185" t="str">
        <f>'Week 36'!$A$6</f>
        <v>Gemixt
(Tot ± 6 maanden)</v>
      </c>
      <c r="B69" s="186"/>
      <c r="C69" s="186"/>
      <c r="D69" s="199"/>
      <c r="E69" s="65"/>
      <c r="F69" s="66"/>
      <c r="G69" s="66"/>
      <c r="H69" s="66"/>
      <c r="I69" s="66"/>
      <c r="J69" s="66"/>
      <c r="K69" s="66"/>
      <c r="L69" s="66"/>
      <c r="M69" s="66"/>
      <c r="N69" s="66"/>
      <c r="O69" s="66"/>
      <c r="P69" s="66"/>
      <c r="Q69" s="66"/>
      <c r="R69" s="67"/>
    </row>
    <row r="70" spans="1:18" ht="15.75" thickBot="1" x14ac:dyDescent="0.3">
      <c r="A70" s="181" t="str">
        <f>'Week 36'!E$6</f>
        <v>Bonenpuree</v>
      </c>
      <c r="B70" s="182"/>
      <c r="C70" s="182"/>
      <c r="D70" s="182"/>
      <c r="E70" s="12" t="e" cm="1">
        <f t="array" ref="E70">_xlfn.XLOOKUP(A70,Data!$A$2:$A$603,Data!$B$2:$O$603)</f>
        <v>#N/A</v>
      </c>
      <c r="F70" s="5"/>
      <c r="G70" s="5"/>
      <c r="H70" s="5"/>
      <c r="I70" s="5"/>
      <c r="J70" s="5"/>
      <c r="K70" s="5"/>
      <c r="L70" s="5"/>
      <c r="M70" s="5"/>
      <c r="N70" s="5"/>
      <c r="O70" s="5"/>
      <c r="P70" s="5"/>
      <c r="Q70" s="5"/>
      <c r="R70" s="6"/>
    </row>
    <row r="71" spans="1:18" ht="15.75" thickBot="1" x14ac:dyDescent="0.3">
      <c r="A71" s="217" t="s">
        <v>220</v>
      </c>
      <c r="B71" s="218"/>
      <c r="C71" s="218"/>
      <c r="D71" s="218"/>
      <c r="E71" s="120"/>
      <c r="F71" s="120"/>
      <c r="G71" s="120"/>
      <c r="H71" s="120"/>
      <c r="I71" s="120"/>
      <c r="J71" s="120"/>
      <c r="K71" s="120"/>
      <c r="L71" s="120"/>
      <c r="M71" s="120"/>
      <c r="N71" s="120"/>
      <c r="O71" s="120"/>
      <c r="P71" s="120"/>
      <c r="Q71" s="120"/>
      <c r="R71" s="121"/>
    </row>
    <row r="72" spans="1:18" ht="15.75" thickBot="1" x14ac:dyDescent="0.3">
      <c r="A72" s="213">
        <f>'Week 36'!E15</f>
        <v>0</v>
      </c>
      <c r="B72" s="214"/>
      <c r="C72" s="214"/>
      <c r="D72" s="214"/>
      <c r="E72" s="127" t="e" cm="1">
        <f t="array" ref="E72">_xlfn.XLOOKUP(A72,Data!$A$2:$A$603,Data!$B$2:$O$603)</f>
        <v>#N/A</v>
      </c>
      <c r="F72" s="128"/>
      <c r="G72" s="128"/>
      <c r="H72" s="128"/>
      <c r="I72" s="128"/>
      <c r="J72" s="128"/>
      <c r="K72" s="128"/>
      <c r="L72" s="128"/>
      <c r="M72" s="128"/>
      <c r="N72" s="128"/>
      <c r="O72" s="128"/>
      <c r="P72" s="128"/>
      <c r="Q72" s="128"/>
      <c r="R72" s="129"/>
    </row>
    <row r="73" spans="1:18" ht="15.75" thickBot="1" x14ac:dyDescent="0.3">
      <c r="A73" s="217" t="s">
        <v>137</v>
      </c>
      <c r="B73" s="218"/>
      <c r="C73" s="218"/>
      <c r="D73" s="218"/>
      <c r="E73" s="120"/>
      <c r="F73" s="120"/>
      <c r="G73" s="120"/>
      <c r="H73" s="120"/>
      <c r="I73" s="120"/>
      <c r="J73" s="120"/>
      <c r="K73" s="120"/>
      <c r="L73" s="120"/>
      <c r="M73" s="120"/>
      <c r="N73" s="120"/>
      <c r="O73" s="120"/>
      <c r="P73" s="120"/>
      <c r="Q73" s="120"/>
      <c r="R73" s="121"/>
    </row>
    <row r="74" spans="1:18" ht="15.75" thickBot="1" x14ac:dyDescent="0.3">
      <c r="A74" s="215">
        <f>'Week 36'!E22</f>
        <v>0</v>
      </c>
      <c r="B74" s="216"/>
      <c r="C74" s="216"/>
      <c r="D74" s="216"/>
      <c r="E74" s="127" t="e" cm="1">
        <f t="array" ref="E74">_xlfn.XLOOKUP(A74,Data!$A$2:$A$603,Data!$B$2:$O$603)</f>
        <v>#N/A</v>
      </c>
      <c r="F74" s="128"/>
      <c r="G74" s="128"/>
      <c r="H74" s="128"/>
      <c r="I74" s="128"/>
      <c r="J74" s="128"/>
      <c r="K74" s="128"/>
      <c r="L74" s="128"/>
      <c r="M74" s="128"/>
      <c r="N74" s="128"/>
      <c r="O74" s="128"/>
      <c r="P74" s="128"/>
      <c r="Q74" s="128"/>
      <c r="R74" s="129"/>
    </row>
    <row r="75" spans="1:18" ht="15.75" thickBot="1" x14ac:dyDescent="0.3">
      <c r="A75" s="215">
        <f>'Week 36'!E23</f>
        <v>0</v>
      </c>
      <c r="B75" s="216"/>
      <c r="C75" s="216"/>
      <c r="D75" s="216"/>
      <c r="E75" s="127" t="e" cm="1">
        <f t="array" ref="E75">_xlfn.XLOOKUP(A75,Data!$A$2:$A$603,Data!$B$2:$O$603)</f>
        <v>#N/A</v>
      </c>
      <c r="F75" s="128"/>
      <c r="G75" s="128"/>
      <c r="H75" s="128"/>
      <c r="I75" s="128"/>
      <c r="J75" s="128"/>
      <c r="K75" s="128"/>
      <c r="L75" s="128"/>
      <c r="M75" s="128"/>
      <c r="N75" s="128"/>
      <c r="O75" s="128"/>
      <c r="P75" s="128"/>
      <c r="Q75" s="128"/>
      <c r="R75" s="129"/>
    </row>
    <row r="76" spans="1:18" ht="15.75" thickBot="1" x14ac:dyDescent="0.3">
      <c r="A76" s="217" t="s">
        <v>219</v>
      </c>
      <c r="B76" s="218"/>
      <c r="C76" s="218"/>
      <c r="D76" s="218"/>
      <c r="E76" s="130"/>
      <c r="F76" s="130"/>
      <c r="G76" s="130"/>
      <c r="H76" s="130"/>
      <c r="I76" s="130"/>
      <c r="J76" s="130"/>
      <c r="K76" s="130"/>
      <c r="L76" s="130"/>
      <c r="M76" s="130"/>
      <c r="N76" s="130"/>
      <c r="O76" s="130"/>
      <c r="P76" s="130"/>
      <c r="Q76" s="130"/>
      <c r="R76" s="131"/>
    </row>
    <row r="77" spans="1:18" ht="15.75" thickBot="1" x14ac:dyDescent="0.3">
      <c r="A77" s="219">
        <f>'Week 36'!E26</f>
        <v>0</v>
      </c>
      <c r="B77" s="220"/>
      <c r="C77" s="220"/>
      <c r="D77" s="229"/>
      <c r="E77" s="127" t="e" cm="1">
        <f t="array" ref="E77">_xlfn.XLOOKUP(A77,Data!$A$2:$A$603,Data!$B$2:$O$603)</f>
        <v>#N/A</v>
      </c>
      <c r="F77" s="128"/>
      <c r="G77" s="128"/>
      <c r="H77" s="128"/>
      <c r="I77" s="128"/>
      <c r="J77" s="128"/>
      <c r="K77" s="128"/>
      <c r="L77" s="128"/>
      <c r="M77" s="128"/>
      <c r="N77" s="128"/>
      <c r="O77" s="128"/>
      <c r="P77" s="128"/>
      <c r="Q77" s="128"/>
      <c r="R77" s="129"/>
    </row>
    <row r="78" spans="1:18" ht="19.5" thickBot="1" x14ac:dyDescent="0.3">
      <c r="A78" s="200" t="str">
        <f>Weekoud!A30</f>
        <v>Vrijdag</v>
      </c>
      <c r="B78" s="201"/>
      <c r="C78" s="201"/>
      <c r="D78" s="201"/>
      <c r="E78" s="9"/>
      <c r="F78" s="9"/>
      <c r="G78" s="9"/>
      <c r="H78" s="9"/>
      <c r="I78" s="9"/>
      <c r="J78" s="9"/>
      <c r="K78" s="9"/>
      <c r="L78" s="9"/>
      <c r="M78" s="9"/>
      <c r="N78" s="9"/>
      <c r="O78" s="9"/>
      <c r="P78" s="9"/>
      <c r="Q78" s="9"/>
      <c r="R78" s="9"/>
    </row>
    <row r="79" spans="1:18" ht="15.75" thickBot="1" x14ac:dyDescent="0.3">
      <c r="A79" s="181" t="str">
        <f>'Week 36'!F$5</f>
        <v>Aspergesoep</v>
      </c>
      <c r="B79" s="182"/>
      <c r="C79" s="182"/>
      <c r="D79" s="182"/>
      <c r="E79" s="2" t="str" cm="1">
        <f t="array" ref="E79:R79">_xlfn.XLOOKUP(A79,Data!$A$2:$A$603,Data!$B$2:$O$603)</f>
        <v>-</v>
      </c>
      <c r="F79" s="3" t="str">
        <v>-</v>
      </c>
      <c r="G79" s="3" t="str">
        <v>-</v>
      </c>
      <c r="H79" s="3" t="str">
        <v>-</v>
      </c>
      <c r="I79" s="3" t="str">
        <v>-</v>
      </c>
      <c r="J79" s="3" t="str">
        <v>-</v>
      </c>
      <c r="K79" s="3" t="str">
        <v>-</v>
      </c>
      <c r="L79" s="3" t="str">
        <v>-</v>
      </c>
      <c r="M79" s="3" t="str">
        <v>-</v>
      </c>
      <c r="N79" s="3" t="str">
        <v>-</v>
      </c>
      <c r="O79" s="3" t="str">
        <v>-</v>
      </c>
      <c r="P79" s="3" t="str">
        <v>-</v>
      </c>
      <c r="Q79" s="3" t="str">
        <v>-</v>
      </c>
      <c r="R79" s="4" t="str">
        <v>-</v>
      </c>
    </row>
    <row r="80" spans="1:18" ht="15.75" thickBot="1" x14ac:dyDescent="0.3">
      <c r="A80" s="185" t="str">
        <f>'Week 36'!$A$9</f>
        <v>Stukjes
(Vanaf ± 12 maanden)</v>
      </c>
      <c r="B80" s="186"/>
      <c r="C80" s="186"/>
      <c r="D80" s="199"/>
      <c r="E80" s="59"/>
      <c r="F80" s="60"/>
      <c r="G80" s="60"/>
      <c r="H80" s="60"/>
      <c r="I80" s="60"/>
      <c r="J80" s="60"/>
      <c r="K80" s="60"/>
      <c r="L80" s="60"/>
      <c r="M80" s="60"/>
      <c r="N80" s="60"/>
      <c r="O80" s="60"/>
      <c r="P80" s="60"/>
      <c r="Q80" s="60"/>
      <c r="R80" s="61"/>
    </row>
    <row r="81" spans="1:18" ht="15.75" thickBot="1" x14ac:dyDescent="0.3">
      <c r="A81" s="181" t="str">
        <f>'Week 36'!F$9</f>
        <v>Vispannetje</v>
      </c>
      <c r="B81" s="182"/>
      <c r="C81" s="182"/>
      <c r="D81" s="182"/>
      <c r="E81" s="12" t="str" cm="1">
        <f t="array" ref="E81:R81">_xlfn.XLOOKUP(A81,Data!$A$2:$A$603,Data!$B$2:$O$603)</f>
        <v>-</v>
      </c>
      <c r="F81" s="5" t="str">
        <v>-</v>
      </c>
      <c r="G81" s="5" t="str">
        <v>-</v>
      </c>
      <c r="H81" s="5" t="str">
        <v>-</v>
      </c>
      <c r="I81" s="5" t="str">
        <v>-</v>
      </c>
      <c r="J81" s="5" t="str">
        <v>-</v>
      </c>
      <c r="K81" s="5" t="str">
        <v>X</v>
      </c>
      <c r="L81" s="5" t="str">
        <v>-</v>
      </c>
      <c r="M81" s="5" t="str">
        <v>-</v>
      </c>
      <c r="N81" s="5" t="str">
        <v>-</v>
      </c>
      <c r="O81" s="5" t="str">
        <v>-</v>
      </c>
      <c r="P81" s="5" t="str">
        <v>-</v>
      </c>
      <c r="Q81" s="5" t="str">
        <v>-</v>
      </c>
      <c r="R81" s="6" t="str">
        <v>-</v>
      </c>
    </row>
    <row r="82" spans="1:18" ht="15.75" thickBot="1" x14ac:dyDescent="0.3">
      <c r="A82" s="181" t="str">
        <f>'Week 36'!F$10</f>
        <v>-</v>
      </c>
      <c r="B82" s="182"/>
      <c r="C82" s="182"/>
      <c r="D82" s="182"/>
      <c r="E82" s="12" t="str" cm="1">
        <f t="array" ref="E82:R82">_xlfn.XLOOKUP(A82,Data!$A$2:$A$603,Data!$B$2:$O$603)</f>
        <v>-</v>
      </c>
      <c r="F82" s="5" t="str">
        <v>-</v>
      </c>
      <c r="G82" s="5" t="str">
        <v>-</v>
      </c>
      <c r="H82" s="5" t="str">
        <v>-</v>
      </c>
      <c r="I82" s="5" t="str">
        <v>-</v>
      </c>
      <c r="J82" s="5" t="str">
        <v>-</v>
      </c>
      <c r="K82" s="5" t="str">
        <v>-</v>
      </c>
      <c r="L82" s="5" t="str">
        <v>-</v>
      </c>
      <c r="M82" s="5" t="str">
        <v>-</v>
      </c>
      <c r="N82" s="5" t="str">
        <v>-</v>
      </c>
      <c r="O82" s="5" t="str">
        <v>-</v>
      </c>
      <c r="P82" s="5" t="str">
        <v>-</v>
      </c>
      <c r="Q82" s="5" t="str">
        <v>-</v>
      </c>
      <c r="R82" s="6" t="str">
        <v>-</v>
      </c>
    </row>
    <row r="83" spans="1:18" ht="15.75" thickBot="1" x14ac:dyDescent="0.3">
      <c r="A83" s="181" t="str">
        <f>'Week 36'!F$11</f>
        <v>Paprika/tomaat/courgette</v>
      </c>
      <c r="B83" s="182"/>
      <c r="C83" s="182"/>
      <c r="D83" s="182"/>
      <c r="E83" s="12" t="str" cm="1">
        <f t="array" ref="E83:R83">_xlfn.XLOOKUP(A83,Data!$A$2:$A$603,Data!$B$2:$O$603)</f>
        <v>-</v>
      </c>
      <c r="F83" s="5" t="str">
        <v>-</v>
      </c>
      <c r="G83" s="5" t="str">
        <v>-</v>
      </c>
      <c r="H83" s="5" t="str">
        <v>-</v>
      </c>
      <c r="I83" s="5" t="str">
        <v>-</v>
      </c>
      <c r="J83" s="5" t="str">
        <v>-</v>
      </c>
      <c r="K83" s="5" t="str">
        <v>-</v>
      </c>
      <c r="L83" s="5" t="str">
        <v>-</v>
      </c>
      <c r="M83" s="5" t="str">
        <v>-</v>
      </c>
      <c r="N83" s="5" t="str">
        <v>-</v>
      </c>
      <c r="O83" s="5" t="str">
        <v>-</v>
      </c>
      <c r="P83" s="5" t="str">
        <v>-</v>
      </c>
      <c r="Q83" s="5" t="str">
        <v>-</v>
      </c>
      <c r="R83" s="6" t="str">
        <v>-</v>
      </c>
    </row>
    <row r="84" spans="1:18" ht="15.75" thickBot="1" x14ac:dyDescent="0.3">
      <c r="A84" s="181" t="str">
        <f>'Week 36'!F$12</f>
        <v>Aardappelpuree</v>
      </c>
      <c r="B84" s="182"/>
      <c r="C84" s="182"/>
      <c r="D84" s="182"/>
      <c r="E84" s="12" t="str" cm="1">
        <f t="array" ref="E84:R84">_xlfn.XLOOKUP(A84,Data!$A$2:$A$603,Data!$B$2:$O$603)</f>
        <v>-</v>
      </c>
      <c r="F84" s="5" t="str">
        <v>-</v>
      </c>
      <c r="G84" s="5" t="str">
        <v>-</v>
      </c>
      <c r="H84" s="5" t="str">
        <v>-</v>
      </c>
      <c r="I84" s="5" t="str">
        <v>-</v>
      </c>
      <c r="J84" s="5" t="str">
        <v>-</v>
      </c>
      <c r="K84" s="5" t="str">
        <v>-</v>
      </c>
      <c r="L84" s="5" t="str">
        <v>-</v>
      </c>
      <c r="M84" s="5" t="str">
        <v>-</v>
      </c>
      <c r="N84" s="5" t="str">
        <v>-</v>
      </c>
      <c r="O84" s="5" t="str">
        <v>-</v>
      </c>
      <c r="P84" s="5" t="str">
        <v>-</v>
      </c>
      <c r="Q84" s="5" t="str">
        <v>-</v>
      </c>
      <c r="R84" s="6" t="str">
        <v>-</v>
      </c>
    </row>
    <row r="85" spans="1:18" ht="15.75" thickBot="1" x14ac:dyDescent="0.3">
      <c r="A85" s="185" t="str">
        <f>'Week 36'!$A$7</f>
        <v>Gemixt/Gemalen
(Van ± 6 tot 12 maanden)</v>
      </c>
      <c r="B85" s="186"/>
      <c r="C85" s="186"/>
      <c r="D85" s="199"/>
      <c r="E85" s="62"/>
      <c r="F85" s="63"/>
      <c r="G85" s="63"/>
      <c r="H85" s="63"/>
      <c r="I85" s="63"/>
      <c r="J85" s="63"/>
      <c r="K85" s="63"/>
      <c r="L85" s="63"/>
      <c r="M85" s="63"/>
      <c r="N85" s="63"/>
      <c r="O85" s="63"/>
      <c r="P85" s="63"/>
      <c r="Q85" s="63"/>
      <c r="R85" s="64"/>
    </row>
    <row r="86" spans="1:18" ht="15.75" thickBot="1" x14ac:dyDescent="0.3">
      <c r="A86" s="181" t="str">
        <f>'Week 36'!F$7</f>
        <v>Vispannetje</v>
      </c>
      <c r="B86" s="182"/>
      <c r="C86" s="182"/>
      <c r="D86" s="182"/>
      <c r="E86" s="12" t="str" cm="1">
        <f t="array" ref="E86:R86">_xlfn.XLOOKUP(A86,Data!$A$2:$A$603,Data!$B$2:$O$603)</f>
        <v>-</v>
      </c>
      <c r="F86" s="5" t="str">
        <v>-</v>
      </c>
      <c r="G86" s="5" t="str">
        <v>-</v>
      </c>
      <c r="H86" s="5" t="str">
        <v>-</v>
      </c>
      <c r="I86" s="5" t="str">
        <v>-</v>
      </c>
      <c r="J86" s="5" t="str">
        <v>-</v>
      </c>
      <c r="K86" s="5" t="str">
        <v>X</v>
      </c>
      <c r="L86" s="5" t="str">
        <v>-</v>
      </c>
      <c r="M86" s="5" t="str">
        <v>-</v>
      </c>
      <c r="N86" s="5" t="str">
        <v>-</v>
      </c>
      <c r="O86" s="5" t="str">
        <v>-</v>
      </c>
      <c r="P86" s="5" t="str">
        <v>-</v>
      </c>
      <c r="Q86" s="5" t="str">
        <v>-</v>
      </c>
      <c r="R86" s="6" t="str">
        <v>-</v>
      </c>
    </row>
    <row r="87" spans="1:18" ht="15.75" thickBot="1" x14ac:dyDescent="0.3">
      <c r="A87" s="181" t="str">
        <f>'Week 36'!F$8</f>
        <v>Preipuree</v>
      </c>
      <c r="B87" s="182"/>
      <c r="C87" s="182"/>
      <c r="D87" s="182"/>
      <c r="E87" s="12" t="str" cm="1">
        <f t="array" ref="E87:R87">_xlfn.XLOOKUP(A87,Data!$A$2:$A$603,Data!$B$2:$O$603)</f>
        <v>-</v>
      </c>
      <c r="F87" s="5" t="str">
        <v>-</v>
      </c>
      <c r="G87" s="5" t="str">
        <v>-</v>
      </c>
      <c r="H87" s="5" t="str">
        <v>-</v>
      </c>
      <c r="I87" s="5" t="str">
        <v>-</v>
      </c>
      <c r="J87" s="5" t="str">
        <v>-</v>
      </c>
      <c r="K87" s="5" t="str">
        <v>-</v>
      </c>
      <c r="L87" s="5" t="str">
        <v>-</v>
      </c>
      <c r="M87" s="5" t="str">
        <v>-</v>
      </c>
      <c r="N87" s="5" t="str">
        <v>-</v>
      </c>
      <c r="O87" s="5" t="str">
        <v>-</v>
      </c>
      <c r="P87" s="5" t="str">
        <v>-</v>
      </c>
      <c r="Q87" s="5" t="str">
        <v>-</v>
      </c>
      <c r="R87" s="6" t="str">
        <v>-</v>
      </c>
    </row>
    <row r="88" spans="1:18" ht="15.75" thickBot="1" x14ac:dyDescent="0.3">
      <c r="A88" s="185" t="str">
        <f>'Week 36'!$A$6</f>
        <v>Gemixt
(Tot ± 6 maanden)</v>
      </c>
      <c r="B88" s="186"/>
      <c r="C88" s="186"/>
      <c r="D88" s="199"/>
      <c r="E88" s="65"/>
      <c r="F88" s="66"/>
      <c r="G88" s="66"/>
      <c r="H88" s="66"/>
      <c r="I88" s="66"/>
      <c r="J88" s="66"/>
      <c r="K88" s="66"/>
      <c r="L88" s="66"/>
      <c r="M88" s="66"/>
      <c r="N88" s="66"/>
      <c r="O88" s="66"/>
      <c r="P88" s="66"/>
      <c r="Q88" s="66"/>
      <c r="R88" s="67"/>
    </row>
    <row r="89" spans="1:18" ht="16.5" customHeight="1" thickBot="1" x14ac:dyDescent="0.3">
      <c r="A89" s="181" t="str">
        <f>'Week 36'!F$6</f>
        <v>Preipuree</v>
      </c>
      <c r="B89" s="182"/>
      <c r="C89" s="182"/>
      <c r="D89" s="182"/>
      <c r="E89" s="12" t="str" cm="1">
        <f t="array" ref="E89:R89">_xlfn.XLOOKUP(A89,Data!$A$2:$A$603,Data!$B$2:$O$603)</f>
        <v>-</v>
      </c>
      <c r="F89" s="5" t="str">
        <v>-</v>
      </c>
      <c r="G89" s="5" t="str">
        <v>-</v>
      </c>
      <c r="H89" s="5" t="str">
        <v>-</v>
      </c>
      <c r="I89" s="5" t="str">
        <v>-</v>
      </c>
      <c r="J89" s="5" t="str">
        <v>-</v>
      </c>
      <c r="K89" s="5" t="str">
        <v>-</v>
      </c>
      <c r="L89" s="5" t="str">
        <v>-</v>
      </c>
      <c r="M89" s="5" t="str">
        <v>-</v>
      </c>
      <c r="N89" s="5" t="str">
        <v>-</v>
      </c>
      <c r="O89" s="5" t="str">
        <v>-</v>
      </c>
      <c r="P89" s="5" t="str">
        <v>-</v>
      </c>
      <c r="Q89" s="5" t="str">
        <v>-</v>
      </c>
      <c r="R89" s="6" t="str">
        <v>-</v>
      </c>
    </row>
    <row r="90" spans="1:18" ht="15.75" thickBot="1" x14ac:dyDescent="0.3">
      <c r="A90" s="217" t="s">
        <v>220</v>
      </c>
      <c r="B90" s="218"/>
      <c r="C90" s="218"/>
      <c r="D90" s="218"/>
      <c r="E90" s="120"/>
      <c r="F90" s="120"/>
      <c r="G90" s="120"/>
      <c r="H90" s="120"/>
      <c r="I90" s="120"/>
      <c r="J90" s="120"/>
      <c r="K90" s="120"/>
      <c r="L90" s="120"/>
      <c r="M90" s="120"/>
      <c r="N90" s="120"/>
      <c r="O90" s="120"/>
      <c r="P90" s="120"/>
      <c r="Q90" s="120"/>
      <c r="R90" s="121"/>
    </row>
    <row r="91" spans="1:18" ht="15.75" thickBot="1" x14ac:dyDescent="0.3">
      <c r="A91" s="213">
        <f>'Week 36'!F15</f>
        <v>0</v>
      </c>
      <c r="B91" s="214"/>
      <c r="C91" s="214"/>
      <c r="D91" s="214"/>
      <c r="E91" s="127" t="e" cm="1">
        <f t="array" ref="E91">_xlfn.XLOOKUP(A91,Data!$A$2:$A$603,Data!$B$2:$O$603)</f>
        <v>#N/A</v>
      </c>
      <c r="F91" s="128"/>
      <c r="G91" s="128"/>
      <c r="H91" s="128"/>
      <c r="I91" s="128"/>
      <c r="J91" s="128"/>
      <c r="K91" s="128"/>
      <c r="L91" s="128"/>
      <c r="M91" s="128"/>
      <c r="N91" s="128"/>
      <c r="O91" s="128"/>
      <c r="P91" s="128"/>
      <c r="Q91" s="128"/>
      <c r="R91" s="129"/>
    </row>
    <row r="92" spans="1:18" ht="15.75" thickBot="1" x14ac:dyDescent="0.3">
      <c r="A92" s="217" t="s">
        <v>137</v>
      </c>
      <c r="B92" s="218"/>
      <c r="C92" s="218"/>
      <c r="D92" s="218"/>
      <c r="E92" s="120"/>
      <c r="F92" s="120"/>
      <c r="G92" s="120"/>
      <c r="H92" s="120"/>
      <c r="I92" s="120"/>
      <c r="J92" s="120"/>
      <c r="K92" s="120"/>
      <c r="L92" s="120"/>
      <c r="M92" s="120"/>
      <c r="N92" s="120"/>
      <c r="O92" s="120"/>
      <c r="P92" s="120"/>
      <c r="Q92" s="120"/>
      <c r="R92" s="121"/>
    </row>
    <row r="93" spans="1:18" ht="15.75" thickBot="1" x14ac:dyDescent="0.3">
      <c r="A93" s="215">
        <f>'Week 36'!F22</f>
        <v>0</v>
      </c>
      <c r="B93" s="216"/>
      <c r="C93" s="216"/>
      <c r="D93" s="216"/>
      <c r="E93" s="127" t="e" cm="1">
        <f t="array" ref="E93">_xlfn.XLOOKUP(A93,Data!$A$2:$A$603,Data!$B$2:$O$603)</f>
        <v>#N/A</v>
      </c>
      <c r="F93" s="128"/>
      <c r="G93" s="128"/>
      <c r="H93" s="128"/>
      <c r="I93" s="128"/>
      <c r="J93" s="128"/>
      <c r="K93" s="128"/>
      <c r="L93" s="128"/>
      <c r="M93" s="128"/>
      <c r="N93" s="128"/>
      <c r="O93" s="128"/>
      <c r="P93" s="128"/>
      <c r="Q93" s="128"/>
      <c r="R93" s="129"/>
    </row>
    <row r="94" spans="1:18" ht="15.75" thickBot="1" x14ac:dyDescent="0.3">
      <c r="A94" s="215">
        <f>'Week 36'!F23</f>
        <v>0</v>
      </c>
      <c r="B94" s="216"/>
      <c r="C94" s="216"/>
      <c r="D94" s="216"/>
      <c r="E94" s="127" t="e" cm="1">
        <f t="array" ref="E94">_xlfn.XLOOKUP(A94,Data!$A$2:$A$603,Data!$B$2:$O$603)</f>
        <v>#N/A</v>
      </c>
      <c r="F94" s="128"/>
      <c r="G94" s="128"/>
      <c r="H94" s="128"/>
      <c r="I94" s="128"/>
      <c r="J94" s="128"/>
      <c r="K94" s="128"/>
      <c r="L94" s="128"/>
      <c r="M94" s="128"/>
      <c r="N94" s="128"/>
      <c r="O94" s="128"/>
      <c r="P94" s="128"/>
      <c r="Q94" s="128"/>
      <c r="R94" s="129"/>
    </row>
    <row r="95" spans="1:18" ht="15.75" thickBot="1" x14ac:dyDescent="0.3">
      <c r="A95" s="217" t="s">
        <v>219</v>
      </c>
      <c r="B95" s="218"/>
      <c r="C95" s="218"/>
      <c r="D95" s="218"/>
      <c r="E95" s="130"/>
      <c r="F95" s="130"/>
      <c r="G95" s="130"/>
      <c r="H95" s="130"/>
      <c r="I95" s="130"/>
      <c r="J95" s="130"/>
      <c r="K95" s="130"/>
      <c r="L95" s="130"/>
      <c r="M95" s="130"/>
      <c r="N95" s="130"/>
      <c r="O95" s="130"/>
      <c r="P95" s="130"/>
      <c r="Q95" s="130"/>
      <c r="R95" s="131"/>
    </row>
    <row r="96" spans="1:18" ht="15.75" thickBot="1" x14ac:dyDescent="0.3">
      <c r="A96" s="213">
        <f>'Week 36'!F26</f>
        <v>0</v>
      </c>
      <c r="B96" s="214"/>
      <c r="C96" s="214"/>
      <c r="D96" s="214"/>
      <c r="E96" s="127" t="e" cm="1">
        <f t="array" ref="E96">_xlfn.XLOOKUP(A96,Data!$A$2:$A$603,Data!$B$2:$O$603)</f>
        <v>#N/A</v>
      </c>
      <c r="F96" s="128"/>
      <c r="G96" s="128"/>
      <c r="H96" s="128"/>
      <c r="I96" s="128"/>
      <c r="J96" s="128"/>
      <c r="K96" s="128"/>
      <c r="L96" s="128"/>
      <c r="M96" s="128"/>
      <c r="N96" s="128"/>
      <c r="O96" s="128"/>
      <c r="P96" s="128"/>
      <c r="Q96" s="128"/>
      <c r="R96" s="129"/>
    </row>
    <row r="97" spans="1:18" ht="19.5" thickBot="1" x14ac:dyDescent="0.3">
      <c r="A97" s="210" t="s">
        <v>14</v>
      </c>
      <c r="B97" s="211"/>
      <c r="C97" s="211"/>
      <c r="D97" s="211"/>
      <c r="E97" s="9"/>
      <c r="F97" s="9"/>
      <c r="G97" s="9"/>
      <c r="H97" s="9"/>
      <c r="I97" s="9"/>
      <c r="J97" s="9"/>
      <c r="K97" s="9"/>
      <c r="L97" s="9"/>
      <c r="M97" s="9"/>
      <c r="N97" s="9"/>
      <c r="O97" s="9"/>
      <c r="P97" s="9"/>
      <c r="Q97" s="9"/>
      <c r="R97" s="9"/>
    </row>
    <row r="98" spans="1:18" ht="15.75" thickBot="1" x14ac:dyDescent="0.3">
      <c r="A98" s="181" t="str">
        <f>'Week 36'!B$13</f>
        <v>No chicken chuncks</v>
      </c>
      <c r="B98" s="182"/>
      <c r="C98" s="182"/>
      <c r="D98" s="182"/>
      <c r="E98" s="2" t="str" cm="1">
        <f t="array" ref="E98:R98">_xlfn.XLOOKUP(A98,Data!$A$2:$A$603,Data!$B$2:$O$603)</f>
        <v>X</v>
      </c>
      <c r="F98" s="3" t="str">
        <v>X</v>
      </c>
      <c r="G98" s="3" t="str">
        <v>-</v>
      </c>
      <c r="H98" s="3" t="str">
        <v>-</v>
      </c>
      <c r="I98" s="3" t="str">
        <v>X</v>
      </c>
      <c r="J98" s="3" t="str">
        <v>-</v>
      </c>
      <c r="K98" s="3" t="str">
        <v>-</v>
      </c>
      <c r="L98" s="3" t="str">
        <v>-</v>
      </c>
      <c r="M98" s="3" t="str">
        <v>-</v>
      </c>
      <c r="N98" s="3" t="str">
        <v>-</v>
      </c>
      <c r="O98" s="3" t="str">
        <v>-</v>
      </c>
      <c r="P98" s="3" t="str">
        <v>-</v>
      </c>
      <c r="Q98" s="3" t="str">
        <v>-</v>
      </c>
      <c r="R98" s="4" t="str">
        <v>-</v>
      </c>
    </row>
    <row r="99" spans="1:18" ht="15.75" thickBot="1" x14ac:dyDescent="0.3">
      <c r="A99" s="181" t="str">
        <f>'Week 36'!C$13</f>
        <v>Quorngehakt</v>
      </c>
      <c r="B99" s="182"/>
      <c r="C99" s="182"/>
      <c r="D99" s="182"/>
      <c r="E99" s="2" t="str" cm="1">
        <f t="array" ref="E99:R99">_xlfn.XLOOKUP(A99,Data!$A$2:$A$603,Data!$B$2:$O$603)</f>
        <v>-</v>
      </c>
      <c r="F99" s="5" t="str">
        <v>X</v>
      </c>
      <c r="G99" s="5" t="str">
        <v>-</v>
      </c>
      <c r="H99" s="5" t="str">
        <v>-</v>
      </c>
      <c r="I99" s="5" t="str">
        <v>-</v>
      </c>
      <c r="J99" s="5" t="str">
        <v>-</v>
      </c>
      <c r="K99" s="5" t="str">
        <v>-</v>
      </c>
      <c r="L99" s="5" t="str">
        <v>-</v>
      </c>
      <c r="M99" s="5" t="str">
        <v>-</v>
      </c>
      <c r="N99" s="5" t="str">
        <v>-</v>
      </c>
      <c r="O99" s="5" t="str">
        <v>-</v>
      </c>
      <c r="P99" s="5" t="str">
        <v>-</v>
      </c>
      <c r="Q99" s="5" t="str">
        <v>-</v>
      </c>
      <c r="R99" s="6" t="str">
        <v>-</v>
      </c>
    </row>
    <row r="100" spans="1:18" ht="15.75" thickBot="1" x14ac:dyDescent="0.3">
      <c r="A100" s="181" t="str">
        <f>'Week 36'!D$13</f>
        <v>Linzen</v>
      </c>
      <c r="B100" s="182"/>
      <c r="C100" s="182"/>
      <c r="D100" s="182"/>
      <c r="E100" s="2" t="str" cm="1">
        <f t="array" ref="E100:R100">_xlfn.XLOOKUP(A100,Data!$A$2:$A$603,Data!$B$2:$O$603)</f>
        <v>-</v>
      </c>
      <c r="F100" s="5" t="str">
        <v>-</v>
      </c>
      <c r="G100" s="5" t="str">
        <v>-</v>
      </c>
      <c r="H100" s="5" t="str">
        <v>-</v>
      </c>
      <c r="I100" s="5" t="str">
        <v>-</v>
      </c>
      <c r="J100" s="5" t="str">
        <v>-</v>
      </c>
      <c r="K100" s="5" t="str">
        <v>-</v>
      </c>
      <c r="L100" s="5" t="str">
        <v>-</v>
      </c>
      <c r="M100" s="5" t="str">
        <v>-</v>
      </c>
      <c r="N100" s="5" t="str">
        <v>-</v>
      </c>
      <c r="O100" s="5" t="str">
        <v>-</v>
      </c>
      <c r="P100" s="5" t="str">
        <v>-</v>
      </c>
      <c r="Q100" s="5" t="str">
        <v>-</v>
      </c>
      <c r="R100" s="6" t="str">
        <v>-</v>
      </c>
    </row>
    <row r="101" spans="1:18" ht="15.75" thickBot="1" x14ac:dyDescent="0.3">
      <c r="A101" s="181" t="str">
        <f>'Week 36'!E13</f>
        <v>Falafel</v>
      </c>
      <c r="B101" s="182"/>
      <c r="C101" s="182"/>
      <c r="D101" s="198"/>
      <c r="E101" s="2" t="str" cm="1">
        <f t="array" ref="E101:R101">_xlfn.XLOOKUP(A101,Data!$A$2:$A$603,Data!$B$2:$O$603)</f>
        <v>O</v>
      </c>
      <c r="F101" s="5" t="str">
        <v>O</v>
      </c>
      <c r="G101" s="5" t="str">
        <v>-</v>
      </c>
      <c r="H101" s="5" t="str">
        <v>O</v>
      </c>
      <c r="I101" s="5" t="str">
        <v>O</v>
      </c>
      <c r="J101" s="5" t="str">
        <v>O</v>
      </c>
      <c r="K101" s="5" t="str">
        <v>-</v>
      </c>
      <c r="L101" s="5" t="str">
        <v>-</v>
      </c>
      <c r="M101" s="5" t="str">
        <v>-</v>
      </c>
      <c r="N101" s="5" t="str">
        <v>-</v>
      </c>
      <c r="O101" s="5" t="str">
        <v>-</v>
      </c>
      <c r="P101" s="5" t="str">
        <v>-</v>
      </c>
      <c r="Q101" s="5" t="str">
        <v>-</v>
      </c>
      <c r="R101" s="6" t="str">
        <v>-</v>
      </c>
    </row>
    <row r="102" spans="1:18" ht="15.75" thickBot="1" x14ac:dyDescent="0.3">
      <c r="A102" s="181" t="str">
        <f>'Week 36'!F$13</f>
        <v>Tofu in saus</v>
      </c>
      <c r="B102" s="182"/>
      <c r="C102" s="182"/>
      <c r="D102" s="182"/>
      <c r="E102" s="2" t="str" cm="1">
        <f t="array" ref="E102:R102">_xlfn.XLOOKUP(A102,Data!$A$2:$A$603,Data!$B$2:$O$603)</f>
        <v>O</v>
      </c>
      <c r="F102" s="5" t="str">
        <v>-</v>
      </c>
      <c r="G102" s="5" t="str">
        <v>-</v>
      </c>
      <c r="H102" s="5" t="str">
        <v>O</v>
      </c>
      <c r="I102" s="5" t="str">
        <v>X</v>
      </c>
      <c r="J102" s="5" t="str">
        <v>O</v>
      </c>
      <c r="K102" s="5" t="str">
        <v>-</v>
      </c>
      <c r="L102" s="5" t="str">
        <v>-</v>
      </c>
      <c r="M102" s="5" t="str">
        <v>-</v>
      </c>
      <c r="N102" s="5" t="str">
        <v>O</v>
      </c>
      <c r="O102" s="5" t="str">
        <v>-</v>
      </c>
      <c r="P102" s="5" t="str">
        <v>-</v>
      </c>
      <c r="Q102" s="5" t="str">
        <v>O</v>
      </c>
      <c r="R102" s="6" t="str">
        <v>-</v>
      </c>
    </row>
    <row r="103" spans="1:18" x14ac:dyDescent="0.25">
      <c r="A103" s="196"/>
      <c r="B103" s="196"/>
      <c r="C103" s="196"/>
      <c r="D103" s="196"/>
      <c r="E103" s="28"/>
      <c r="F103" s="28"/>
      <c r="G103" s="28"/>
      <c r="H103" s="28"/>
      <c r="I103" s="28"/>
      <c r="J103" s="28"/>
      <c r="K103" s="28"/>
      <c r="L103" s="28"/>
      <c r="M103" s="28"/>
      <c r="N103" s="28"/>
      <c r="O103" s="28"/>
      <c r="P103" s="28"/>
      <c r="Q103" s="28"/>
      <c r="R103" s="28"/>
    </row>
  </sheetData>
  <mergeCells count="104">
    <mergeCell ref="A49:D49"/>
    <mergeCell ref="A47:D47"/>
    <mergeCell ref="A48:D48"/>
    <mergeCell ref="A77:D77"/>
    <mergeCell ref="A90:D90"/>
    <mergeCell ref="A71:D71"/>
    <mergeCell ref="A72:D72"/>
    <mergeCell ref="A73:D73"/>
    <mergeCell ref="A79:D79"/>
    <mergeCell ref="A80:D80"/>
    <mergeCell ref="A81:D81"/>
    <mergeCell ref="A82:D82"/>
    <mergeCell ref="A83:D83"/>
    <mergeCell ref="A84:D84"/>
    <mergeCell ref="A85:D85"/>
    <mergeCell ref="A86:D86"/>
    <mergeCell ref="A74:D74"/>
    <mergeCell ref="A87:D87"/>
    <mergeCell ref="A69:D69"/>
    <mergeCell ref="A70:D70"/>
    <mergeCell ref="A78:D78"/>
    <mergeCell ref="A56:D56"/>
    <mergeCell ref="A57:D57"/>
    <mergeCell ref="A58:D58"/>
    <mergeCell ref="A75:D75"/>
    <mergeCell ref="A76:D76"/>
    <mergeCell ref="A68:D68"/>
    <mergeCell ref="A66:D66"/>
    <mergeCell ref="A67:D67"/>
    <mergeCell ref="A102:D102"/>
    <mergeCell ref="A103:D103"/>
    <mergeCell ref="A88:D88"/>
    <mergeCell ref="A89:D89"/>
    <mergeCell ref="A97:D97"/>
    <mergeCell ref="A98:D98"/>
    <mergeCell ref="A99:D99"/>
    <mergeCell ref="A100:D100"/>
    <mergeCell ref="A91:D91"/>
    <mergeCell ref="A92:D92"/>
    <mergeCell ref="A93:D93"/>
    <mergeCell ref="A94:D94"/>
    <mergeCell ref="A95:D95"/>
    <mergeCell ref="A96:D96"/>
    <mergeCell ref="A101:D101"/>
    <mergeCell ref="A50:D50"/>
    <mergeCell ref="A51:D51"/>
    <mergeCell ref="A59:D59"/>
    <mergeCell ref="A60:D60"/>
    <mergeCell ref="A61:D61"/>
    <mergeCell ref="A62:D62"/>
    <mergeCell ref="A63:D63"/>
    <mergeCell ref="A64:D64"/>
    <mergeCell ref="A65:D65"/>
    <mergeCell ref="A52:D52"/>
    <mergeCell ref="A53:D53"/>
    <mergeCell ref="A54:D54"/>
    <mergeCell ref="A55:D55"/>
    <mergeCell ref="A31:D31"/>
    <mergeCell ref="A32:D32"/>
    <mergeCell ref="A40:D40"/>
    <mergeCell ref="A41:D41"/>
    <mergeCell ref="A42:D42"/>
    <mergeCell ref="A43:D43"/>
    <mergeCell ref="A44:D44"/>
    <mergeCell ref="A45:D45"/>
    <mergeCell ref="A46:D46"/>
    <mergeCell ref="A37:D37"/>
    <mergeCell ref="A38:D38"/>
    <mergeCell ref="A39:D39"/>
    <mergeCell ref="A33:D33"/>
    <mergeCell ref="A34:D34"/>
    <mergeCell ref="A35:D35"/>
    <mergeCell ref="A36:D36"/>
    <mergeCell ref="A30:D30"/>
    <mergeCell ref="A12:D12"/>
    <mergeCell ref="A13:D13"/>
    <mergeCell ref="A21:D21"/>
    <mergeCell ref="A22:D22"/>
    <mergeCell ref="A23:D23"/>
    <mergeCell ref="A24:D24"/>
    <mergeCell ref="A25:D25"/>
    <mergeCell ref="A26:D26"/>
    <mergeCell ref="A27:D27"/>
    <mergeCell ref="A28:D28"/>
    <mergeCell ref="A29:D29"/>
    <mergeCell ref="A14:D14"/>
    <mergeCell ref="A15:D15"/>
    <mergeCell ref="A16:D16"/>
    <mergeCell ref="A17:D17"/>
    <mergeCell ref="A18:D18"/>
    <mergeCell ref="A19:D19"/>
    <mergeCell ref="A20:D20"/>
    <mergeCell ref="A11:D11"/>
    <mergeCell ref="A1:B1"/>
    <mergeCell ref="C1:D1"/>
    <mergeCell ref="A2:D2"/>
    <mergeCell ref="A3:D3"/>
    <mergeCell ref="A4:D4"/>
    <mergeCell ref="A5:D5"/>
    <mergeCell ref="A6:D6"/>
    <mergeCell ref="A7:D7"/>
    <mergeCell ref="A8:D8"/>
    <mergeCell ref="A9:D9"/>
    <mergeCell ref="A10:D10"/>
  </mergeCells>
  <conditionalFormatting sqref="E3:R102">
    <cfRule type="cellIs" dxfId="5" priority="1" operator="equal">
      <formula>"O"</formula>
    </cfRule>
    <cfRule type="cellIs" dxfId="4" priority="2" operator="equal">
      <formula>"X"</formula>
    </cfRule>
  </conditionalFormatting>
  <pageMargins left="0.25" right="0.25" top="0.75" bottom="0.75" header="0.3" footer="0.3"/>
  <pageSetup paperSize="9" scale="63"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7FF45-B0B3-4746-A5A4-A1F58D554F08}">
  <sheetPr>
    <pageSetUpPr fitToPage="1"/>
  </sheetPr>
  <dimension ref="A1:J31"/>
  <sheetViews>
    <sheetView workbookViewId="0">
      <selection activeCell="C16" sqref="C16:C18"/>
    </sheetView>
  </sheetViews>
  <sheetFormatPr defaultColWidth="8.7109375" defaultRowHeight="23.25" x14ac:dyDescent="0.25"/>
  <cols>
    <col min="1" max="1" width="20.85546875" style="54" customWidth="1"/>
    <col min="2" max="2" width="36.85546875" style="47" bestFit="1" customWidth="1"/>
    <col min="3" max="3" width="35" style="47" bestFit="1" customWidth="1"/>
    <col min="4" max="4" width="39.85546875" style="47" bestFit="1" customWidth="1"/>
    <col min="5" max="5" width="40.5703125" style="47" bestFit="1" customWidth="1"/>
    <col min="6" max="6" width="35.42578125" style="47" bestFit="1" customWidth="1"/>
    <col min="7" max="8" width="8.7109375" style="47"/>
    <col min="9" max="9" width="30" style="47" bestFit="1" customWidth="1"/>
    <col min="10" max="10" width="14.42578125" style="47" bestFit="1" customWidth="1"/>
    <col min="11" max="16384" width="8.7109375" style="47"/>
  </cols>
  <sheetData>
    <row r="1" spans="1:6" ht="115.5" customHeight="1" x14ac:dyDescent="0.25">
      <c r="A1" s="171" t="s">
        <v>129</v>
      </c>
      <c r="B1" s="171"/>
      <c r="C1" s="171"/>
      <c r="D1" s="171"/>
      <c r="E1" s="171"/>
      <c r="F1" s="171"/>
    </row>
    <row r="2" spans="1:6" x14ac:dyDescent="0.25">
      <c r="A2" s="172"/>
      <c r="B2" s="172"/>
      <c r="C2" s="172"/>
      <c r="D2" s="172"/>
      <c r="E2" s="172"/>
      <c r="F2" s="172"/>
    </row>
    <row r="3" spans="1:6" s="56" customFormat="1" ht="33" customHeight="1" x14ac:dyDescent="0.25">
      <c r="A3" s="111" t="str" cm="1">
        <f t="array" aca="1" ref="A3" ca="1">MID(CELL("filename",A1),FIND("]",CELL("filename",A1))+1,255)</f>
        <v>Week 37</v>
      </c>
      <c r="B3" s="112">
        <f>'Week 36'!F3+3</f>
        <v>46272</v>
      </c>
      <c r="C3" s="112">
        <f>B3+1</f>
        <v>46273</v>
      </c>
      <c r="D3" s="112">
        <f t="shared" ref="D3:F3" si="0">C3+1</f>
        <v>46274</v>
      </c>
      <c r="E3" s="112">
        <f t="shared" si="0"/>
        <v>46275</v>
      </c>
      <c r="F3" s="112">
        <f t="shared" si="0"/>
        <v>46276</v>
      </c>
    </row>
    <row r="4" spans="1:6" ht="29.25" customHeight="1" x14ac:dyDescent="0.25">
      <c r="A4" s="48"/>
      <c r="B4" s="113"/>
    </row>
    <row r="5" spans="1:6" ht="22.5" customHeight="1" x14ac:dyDescent="0.25">
      <c r="A5" s="244" t="s">
        <v>130</v>
      </c>
      <c r="B5" s="266" t="s">
        <v>171</v>
      </c>
      <c r="C5" s="267" t="s">
        <v>379</v>
      </c>
      <c r="D5" s="267" t="s">
        <v>324</v>
      </c>
      <c r="E5" s="267" t="s">
        <v>74</v>
      </c>
      <c r="F5" s="266" t="s">
        <v>333</v>
      </c>
    </row>
    <row r="6" spans="1:6" ht="32.25" customHeight="1" x14ac:dyDescent="0.25">
      <c r="A6" s="268" t="s">
        <v>131</v>
      </c>
      <c r="B6" s="245" t="s">
        <v>150</v>
      </c>
      <c r="C6" s="245" t="s">
        <v>138</v>
      </c>
      <c r="D6" s="245" t="s">
        <v>155</v>
      </c>
      <c r="E6" s="245" t="s">
        <v>260</v>
      </c>
      <c r="F6" s="245" t="s">
        <v>111</v>
      </c>
    </row>
    <row r="7" spans="1:6" ht="28.5" customHeight="1" x14ac:dyDescent="0.25">
      <c r="A7" s="269" t="s">
        <v>387</v>
      </c>
      <c r="B7" s="247" t="s">
        <v>28</v>
      </c>
      <c r="C7" s="281" t="s">
        <v>80</v>
      </c>
      <c r="D7" s="247" t="s">
        <v>254</v>
      </c>
      <c r="E7" s="247" t="s">
        <v>88</v>
      </c>
      <c r="F7" s="245" t="s">
        <v>128</v>
      </c>
    </row>
    <row r="8" spans="1:6" ht="18.75" x14ac:dyDescent="0.25">
      <c r="A8" s="270"/>
      <c r="B8" s="254" t="str">
        <f>B6</f>
        <v>Bloemkoolpuree</v>
      </c>
      <c r="C8" s="254" t="str">
        <f t="shared" ref="C8:F8" si="1">C6</f>
        <v>Appelmoespuree</v>
      </c>
      <c r="D8" s="254" t="str">
        <f>D6</f>
        <v>Wortelpuree</v>
      </c>
      <c r="E8" s="254" t="str">
        <f t="shared" si="1"/>
        <v>Chinese koolpuree</v>
      </c>
      <c r="F8" s="253" t="str">
        <f t="shared" si="1"/>
        <v>Venkelpuree</v>
      </c>
    </row>
    <row r="9" spans="1:6" ht="18.75" x14ac:dyDescent="0.25">
      <c r="A9" s="246" t="s">
        <v>134</v>
      </c>
      <c r="B9" s="247" t="s">
        <v>28</v>
      </c>
      <c r="C9" s="281" t="s">
        <v>342</v>
      </c>
      <c r="D9" s="247" t="s">
        <v>254</v>
      </c>
      <c r="E9" s="247" t="s">
        <v>327</v>
      </c>
      <c r="F9" s="245" t="s">
        <v>128</v>
      </c>
    </row>
    <row r="10" spans="1:6" ht="18.75" x14ac:dyDescent="0.25">
      <c r="A10" s="249"/>
      <c r="B10" s="254" t="s">
        <v>289</v>
      </c>
      <c r="C10" s="254" t="s">
        <v>15</v>
      </c>
      <c r="D10" s="254" t="s">
        <v>47</v>
      </c>
      <c r="E10" s="254" t="s">
        <v>15</v>
      </c>
      <c r="F10" s="250" t="s">
        <v>170</v>
      </c>
    </row>
    <row r="11" spans="1:6" ht="18.75" x14ac:dyDescent="0.25">
      <c r="A11" s="249"/>
      <c r="B11" s="271" t="s">
        <v>343</v>
      </c>
      <c r="C11" s="254" t="s">
        <v>138</v>
      </c>
      <c r="D11" s="254" t="s">
        <v>155</v>
      </c>
      <c r="E11" s="254" t="s">
        <v>82</v>
      </c>
      <c r="F11" s="250" t="s">
        <v>15</v>
      </c>
    </row>
    <row r="12" spans="1:6" ht="18.75" x14ac:dyDescent="0.25">
      <c r="A12" s="252"/>
      <c r="B12" s="272" t="s">
        <v>279</v>
      </c>
      <c r="C12" s="272" t="s">
        <v>15</v>
      </c>
      <c r="D12" s="272" t="s">
        <v>15</v>
      </c>
      <c r="E12" s="272" t="s">
        <v>148</v>
      </c>
      <c r="F12" s="253" t="s">
        <v>111</v>
      </c>
    </row>
    <row r="13" spans="1:6" ht="18.75" x14ac:dyDescent="0.25">
      <c r="A13" s="273" t="s">
        <v>135</v>
      </c>
      <c r="B13" s="253" t="s">
        <v>271</v>
      </c>
      <c r="C13" s="253" t="s">
        <v>262</v>
      </c>
      <c r="D13" s="253" t="s">
        <v>22</v>
      </c>
      <c r="E13" s="253" t="s">
        <v>6</v>
      </c>
      <c r="F13" s="253" t="s">
        <v>282</v>
      </c>
    </row>
    <row r="14" spans="1:6" ht="33" customHeight="1" x14ac:dyDescent="0.25">
      <c r="A14" s="257"/>
      <c r="B14" s="251"/>
      <c r="C14" s="251"/>
      <c r="D14" s="251"/>
      <c r="E14" s="251"/>
      <c r="F14" s="251"/>
    </row>
    <row r="15" spans="1:6" x14ac:dyDescent="0.25">
      <c r="A15" s="258"/>
      <c r="B15" s="259"/>
      <c r="C15" s="259"/>
      <c r="D15" s="259"/>
      <c r="E15" s="259"/>
      <c r="F15" s="259"/>
    </row>
    <row r="16" spans="1:6" ht="18.75" customHeight="1" x14ac:dyDescent="0.25">
      <c r="A16" s="260"/>
      <c r="B16" s="274"/>
      <c r="C16" s="274"/>
      <c r="D16" s="274"/>
      <c r="E16" s="274"/>
      <c r="F16" s="274"/>
    </row>
    <row r="17" spans="1:10" ht="18.75" customHeight="1" x14ac:dyDescent="0.25">
      <c r="A17" s="260"/>
      <c r="B17" s="274"/>
      <c r="C17" s="274"/>
      <c r="D17" s="274"/>
      <c r="E17" s="274"/>
      <c r="F17" s="274"/>
    </row>
    <row r="18" spans="1:10" ht="18.75" customHeight="1" x14ac:dyDescent="0.25">
      <c r="A18" s="260"/>
      <c r="B18" s="274"/>
      <c r="C18" s="274"/>
      <c r="D18" s="274"/>
      <c r="E18" s="274"/>
      <c r="F18" s="274"/>
    </row>
    <row r="19" spans="1:10" ht="18.75" customHeight="1" x14ac:dyDescent="0.25">
      <c r="A19" s="260"/>
      <c r="B19" s="274"/>
      <c r="C19" s="274"/>
      <c r="D19" s="274"/>
      <c r="E19" s="274"/>
      <c r="F19" s="274"/>
    </row>
    <row r="20" spans="1:10" ht="18.75" customHeight="1" x14ac:dyDescent="0.25">
      <c r="A20" s="260"/>
      <c r="B20" s="274"/>
      <c r="C20" s="274"/>
      <c r="D20" s="274"/>
      <c r="E20" s="274"/>
      <c r="F20" s="274"/>
    </row>
    <row r="21" spans="1:10" ht="18.75" x14ac:dyDescent="0.25">
      <c r="A21" s="261"/>
      <c r="B21" s="259"/>
      <c r="C21" s="259"/>
      <c r="D21" s="259"/>
      <c r="E21" s="259"/>
      <c r="F21" s="259"/>
    </row>
    <row r="22" spans="1:10" ht="18.75" x14ac:dyDescent="0.25">
      <c r="A22" s="261"/>
      <c r="B22" s="259"/>
      <c r="C22" s="259"/>
      <c r="D22" s="259"/>
      <c r="E22" s="259"/>
      <c r="F22" s="259"/>
    </row>
    <row r="23" spans="1:10" ht="18.75" x14ac:dyDescent="0.25">
      <c r="A23" s="261"/>
      <c r="B23" s="259"/>
      <c r="C23" s="259"/>
      <c r="D23" s="259"/>
      <c r="E23" s="259"/>
      <c r="F23" s="259"/>
    </row>
    <row r="24" spans="1:10" ht="18.75" x14ac:dyDescent="0.25">
      <c r="A24" s="261"/>
      <c r="B24" s="259"/>
      <c r="C24" s="259"/>
      <c r="D24" s="259"/>
      <c r="E24" s="259"/>
      <c r="F24" s="259"/>
    </row>
    <row r="25" spans="1:10" ht="18.75" customHeight="1" x14ac:dyDescent="0.25">
      <c r="A25" s="260"/>
      <c r="B25" s="259"/>
      <c r="C25" s="259"/>
      <c r="D25" s="259"/>
      <c r="E25" s="259"/>
      <c r="F25" s="259"/>
    </row>
    <row r="26" spans="1:10" ht="18.75" customHeight="1" x14ac:dyDescent="0.25">
      <c r="A26" s="260"/>
      <c r="B26" s="259"/>
      <c r="C26" s="259"/>
      <c r="D26" s="259"/>
      <c r="E26" s="259"/>
      <c r="F26" s="259"/>
      <c r="I26" s="277"/>
      <c r="J26" s="280"/>
    </row>
    <row r="27" spans="1:10" ht="18.75" x14ac:dyDescent="0.25">
      <c r="A27" s="260"/>
      <c r="B27" s="259"/>
      <c r="C27" s="259"/>
      <c r="D27" s="259"/>
      <c r="E27" s="259"/>
      <c r="F27" s="259"/>
      <c r="I27" s="278"/>
      <c r="J27" s="278"/>
    </row>
    <row r="28" spans="1:10" ht="18.75" x14ac:dyDescent="0.25">
      <c r="A28" s="263"/>
      <c r="B28" s="259"/>
      <c r="C28" s="259"/>
      <c r="D28" s="259"/>
      <c r="E28" s="259"/>
      <c r="F28" s="259"/>
    </row>
    <row r="29" spans="1:10" ht="82.5" customHeight="1" x14ac:dyDescent="0.25">
      <c r="A29" s="170"/>
      <c r="B29" s="170"/>
      <c r="C29" s="170"/>
      <c r="D29" s="170"/>
      <c r="E29" s="170"/>
      <c r="F29" s="170"/>
    </row>
    <row r="30" spans="1:10" x14ac:dyDescent="0.25">
      <c r="B30" s="57"/>
      <c r="C30" s="57"/>
      <c r="D30" s="57"/>
      <c r="E30" s="57"/>
      <c r="F30" s="57"/>
    </row>
    <row r="31" spans="1:10" x14ac:dyDescent="0.25">
      <c r="B31" s="58"/>
      <c r="D31" s="57"/>
      <c r="E31" s="57"/>
      <c r="F31" s="57"/>
    </row>
  </sheetData>
  <mergeCells count="19">
    <mergeCell ref="A29:F29"/>
    <mergeCell ref="A1:F1"/>
    <mergeCell ref="A2:F2"/>
    <mergeCell ref="A7:A8"/>
    <mergeCell ref="A9:A12"/>
    <mergeCell ref="B16:B18"/>
    <mergeCell ref="C16:C18"/>
    <mergeCell ref="D16:D18"/>
    <mergeCell ref="E16:E18"/>
    <mergeCell ref="B19:B20"/>
    <mergeCell ref="C19:C20"/>
    <mergeCell ref="D19:D20"/>
    <mergeCell ref="E19:E20"/>
    <mergeCell ref="A25:A27"/>
    <mergeCell ref="A16:A18"/>
    <mergeCell ref="F16:F18"/>
    <mergeCell ref="A19:A20"/>
    <mergeCell ref="F19:F20"/>
    <mergeCell ref="A21:A24"/>
  </mergeCells>
  <pageMargins left="0.25" right="0.25" top="0.75" bottom="0.75" header="0.3" footer="0.3"/>
  <pageSetup paperSize="9" scale="68" fitToHeight="0"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CB7C9-6299-4FC9-8EE8-5D34E0267FD6}">
  <dimension ref="A1"/>
  <sheetViews>
    <sheetView workbookViewId="0"/>
  </sheetViews>
  <sheetFormatPr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5B4C0-C22D-42C1-BCA3-7F7B9E8D03C4}">
  <dimension ref="A1"/>
  <sheetViews>
    <sheetView workbookViewId="0"/>
  </sheetViews>
  <sheetFormatPr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7982B-B48E-46E7-97D8-BF69312F8CC9}">
  <dimension ref="A1"/>
  <sheetViews>
    <sheetView workbookViewId="0"/>
  </sheetViews>
  <sheetFormatPr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7B1D0-6308-43B0-A633-D9A34A91EC3F}">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B7664-231F-4971-A491-84E83C16E79B}">
  <sheetPr>
    <pageSetUpPr fitToPage="1"/>
  </sheetPr>
  <dimension ref="A1:F29"/>
  <sheetViews>
    <sheetView workbookViewId="0">
      <selection activeCell="E9" sqref="E9"/>
    </sheetView>
  </sheetViews>
  <sheetFormatPr defaultColWidth="8.7109375" defaultRowHeight="23.25" x14ac:dyDescent="0.25"/>
  <cols>
    <col min="1" max="1" width="20.85546875" style="54" customWidth="1"/>
    <col min="2" max="2" width="38.5703125" style="47" bestFit="1" customWidth="1"/>
    <col min="3" max="3" width="36.5703125" style="47" bestFit="1" customWidth="1"/>
    <col min="4" max="4" width="39.85546875" style="47" bestFit="1" customWidth="1"/>
    <col min="5" max="5" width="40.5703125" style="47" bestFit="1" customWidth="1"/>
    <col min="6" max="6" width="35.42578125" style="47" bestFit="1" customWidth="1"/>
    <col min="7" max="16384" width="8.7109375" style="47"/>
  </cols>
  <sheetData>
    <row r="1" spans="1:6" ht="59.25" customHeight="1" x14ac:dyDescent="0.25">
      <c r="A1" s="171" t="s">
        <v>129</v>
      </c>
      <c r="B1" s="171"/>
      <c r="C1" s="171"/>
      <c r="D1" s="171"/>
      <c r="E1" s="171"/>
      <c r="F1" s="171"/>
    </row>
    <row r="2" spans="1:6" x14ac:dyDescent="0.25">
      <c r="A2" s="172"/>
      <c r="B2" s="172"/>
      <c r="C2" s="172"/>
      <c r="D2" s="172"/>
      <c r="E2" s="172"/>
      <c r="F2" s="172"/>
    </row>
    <row r="3" spans="1:6" s="56" customFormat="1" ht="33" customHeight="1" x14ac:dyDescent="0.25">
      <c r="A3" s="111" t="str" cm="1">
        <f t="array" aca="1" ref="A3" ca="1">MID(CELL("filename",A1),FIND("]",CELL("filename",A1))+1,255)</f>
        <v>Week 33</v>
      </c>
      <c r="B3" s="112">
        <v>46244</v>
      </c>
      <c r="C3" s="112">
        <f>B3+1</f>
        <v>46245</v>
      </c>
      <c r="D3" s="112">
        <f t="shared" ref="D3:F3" si="0">C3+1</f>
        <v>46246</v>
      </c>
      <c r="E3" s="112">
        <f t="shared" si="0"/>
        <v>46247</v>
      </c>
      <c r="F3" s="112">
        <f t="shared" si="0"/>
        <v>46248</v>
      </c>
    </row>
    <row r="4" spans="1:6" ht="29.25" customHeight="1" x14ac:dyDescent="0.25">
      <c r="A4" s="48"/>
      <c r="F4" s="114"/>
    </row>
    <row r="5" spans="1:6" ht="22.5" customHeight="1" x14ac:dyDescent="0.25">
      <c r="A5" s="49" t="s">
        <v>130</v>
      </c>
      <c r="B5" s="51"/>
      <c r="C5" s="51"/>
      <c r="D5" s="51"/>
      <c r="E5" s="51"/>
      <c r="F5" s="51"/>
    </row>
    <row r="6" spans="1:6" ht="32.25" customHeight="1" x14ac:dyDescent="0.25">
      <c r="A6" s="52" t="s">
        <v>131</v>
      </c>
      <c r="B6" s="68"/>
      <c r="C6" s="68"/>
      <c r="D6" s="68"/>
      <c r="E6" s="68"/>
      <c r="F6" s="68"/>
    </row>
    <row r="7" spans="1:6" ht="28.5" customHeight="1" x14ac:dyDescent="0.25">
      <c r="A7" s="173" t="s">
        <v>133</v>
      </c>
      <c r="B7" s="68"/>
      <c r="C7" s="70"/>
      <c r="D7" s="158" t="s">
        <v>385</v>
      </c>
      <c r="E7" s="70"/>
      <c r="F7" s="68"/>
    </row>
    <row r="8" spans="1:6" ht="18.75" x14ac:dyDescent="0.25">
      <c r="A8" s="174"/>
      <c r="B8" s="73"/>
      <c r="C8" s="73"/>
      <c r="D8" s="73"/>
      <c r="E8" s="73"/>
      <c r="F8" s="73"/>
    </row>
    <row r="9" spans="1:6" ht="18.75" x14ac:dyDescent="0.25">
      <c r="A9" s="175" t="s">
        <v>134</v>
      </c>
      <c r="B9" s="68"/>
      <c r="C9" s="70"/>
      <c r="D9" s="70"/>
      <c r="E9" s="70"/>
      <c r="F9" s="68"/>
    </row>
    <row r="10" spans="1:6" ht="18.75" x14ac:dyDescent="0.25">
      <c r="A10" s="176"/>
      <c r="B10" s="73"/>
      <c r="C10" s="72"/>
      <c r="D10" s="72"/>
      <c r="E10" s="72"/>
      <c r="F10" s="73"/>
    </row>
    <row r="11" spans="1:6" ht="18.75" x14ac:dyDescent="0.25">
      <c r="A11" s="176"/>
      <c r="B11" s="73"/>
      <c r="C11" s="72"/>
      <c r="D11" s="72"/>
      <c r="E11" s="72"/>
      <c r="F11" s="73"/>
    </row>
    <row r="12" spans="1:6" ht="18.75" x14ac:dyDescent="0.25">
      <c r="A12" s="177"/>
      <c r="B12" s="69"/>
      <c r="C12" s="71"/>
      <c r="D12" s="71"/>
      <c r="E12" s="71"/>
      <c r="F12" s="69"/>
    </row>
    <row r="13" spans="1:6" ht="18.75" x14ac:dyDescent="0.25">
      <c r="A13" s="53" t="s">
        <v>135</v>
      </c>
      <c r="B13" s="74"/>
      <c r="C13" s="74"/>
      <c r="D13" s="74"/>
      <c r="E13" s="109"/>
      <c r="F13" s="74"/>
    </row>
    <row r="14" spans="1:6" ht="33" customHeight="1" x14ac:dyDescent="0.25">
      <c r="B14" s="55"/>
      <c r="C14" s="55"/>
      <c r="D14" s="55"/>
      <c r="E14" s="55"/>
      <c r="F14" s="55"/>
    </row>
    <row r="15" spans="1:6" x14ac:dyDescent="0.25">
      <c r="A15" s="145" t="s">
        <v>136</v>
      </c>
      <c r="B15" s="146" t="s">
        <v>198</v>
      </c>
      <c r="C15" s="146" t="s">
        <v>348</v>
      </c>
      <c r="D15" s="146" t="s">
        <v>198</v>
      </c>
      <c r="E15" s="146" t="s">
        <v>348</v>
      </c>
      <c r="F15" s="146" t="s">
        <v>198</v>
      </c>
    </row>
    <row r="16" spans="1:6" ht="18.75" customHeight="1" x14ac:dyDescent="0.25">
      <c r="A16" s="162" t="s">
        <v>194</v>
      </c>
      <c r="B16" s="178" t="s">
        <v>230</v>
      </c>
      <c r="C16" s="178" t="s">
        <v>230</v>
      </c>
      <c r="D16" s="178" t="s">
        <v>230</v>
      </c>
      <c r="E16" s="178" t="s">
        <v>230</v>
      </c>
      <c r="F16" s="165" t="s">
        <v>230</v>
      </c>
    </row>
    <row r="17" spans="1:6" ht="18.75" customHeight="1" x14ac:dyDescent="0.25">
      <c r="A17" s="163"/>
      <c r="B17" s="179"/>
      <c r="C17" s="179"/>
      <c r="D17" s="179"/>
      <c r="E17" s="179"/>
      <c r="F17" s="166"/>
    </row>
    <row r="18" spans="1:6" ht="18.75" customHeight="1" x14ac:dyDescent="0.25">
      <c r="A18" s="164"/>
      <c r="B18" s="180"/>
      <c r="C18" s="180"/>
      <c r="D18" s="180"/>
      <c r="E18" s="180"/>
      <c r="F18" s="167"/>
    </row>
    <row r="19" spans="1:6" ht="18.75" customHeight="1" x14ac:dyDescent="0.25">
      <c r="A19" s="159" t="s">
        <v>195</v>
      </c>
      <c r="B19" s="165" t="s">
        <v>231</v>
      </c>
      <c r="C19" s="165" t="s">
        <v>231</v>
      </c>
      <c r="D19" s="165" t="s">
        <v>231</v>
      </c>
      <c r="E19" s="165" t="s">
        <v>231</v>
      </c>
      <c r="F19" s="165" t="s">
        <v>231</v>
      </c>
    </row>
    <row r="20" spans="1:6" ht="18.75" customHeight="1" x14ac:dyDescent="0.25">
      <c r="A20" s="161"/>
      <c r="B20" s="167"/>
      <c r="C20" s="167"/>
      <c r="D20" s="167"/>
      <c r="E20" s="167"/>
      <c r="F20" s="167"/>
    </row>
    <row r="21" spans="1:6" ht="18.75" x14ac:dyDescent="0.25">
      <c r="A21" s="168" t="s">
        <v>137</v>
      </c>
      <c r="B21" s="146" t="s">
        <v>190</v>
      </c>
      <c r="C21" s="146" t="s">
        <v>190</v>
      </c>
      <c r="D21" s="147" t="s">
        <v>190</v>
      </c>
      <c r="E21" s="146" t="s">
        <v>190</v>
      </c>
      <c r="F21" s="146" t="s">
        <v>190</v>
      </c>
    </row>
    <row r="22" spans="1:6" ht="19.5" customHeight="1" x14ac:dyDescent="0.25">
      <c r="A22" s="169"/>
      <c r="B22" s="149" t="s">
        <v>239</v>
      </c>
      <c r="C22" s="149" t="s">
        <v>199</v>
      </c>
      <c r="D22" s="151" t="s">
        <v>349</v>
      </c>
      <c r="E22" s="149" t="s">
        <v>144</v>
      </c>
      <c r="F22" s="149" t="s">
        <v>239</v>
      </c>
    </row>
    <row r="23" spans="1:6" ht="18.75" x14ac:dyDescent="0.25">
      <c r="A23" s="169"/>
      <c r="B23" s="149" t="s">
        <v>350</v>
      </c>
      <c r="C23" s="149" t="s">
        <v>351</v>
      </c>
      <c r="D23" s="151" t="s">
        <v>352</v>
      </c>
      <c r="E23" s="149" t="s">
        <v>353</v>
      </c>
      <c r="F23" s="149" t="s">
        <v>354</v>
      </c>
    </row>
    <row r="24" spans="1:6" ht="18.75" x14ac:dyDescent="0.25">
      <c r="A24" s="169"/>
      <c r="B24" s="152"/>
      <c r="C24" s="149" t="s">
        <v>355</v>
      </c>
      <c r="D24" s="151"/>
      <c r="E24" s="152"/>
      <c r="F24" s="152"/>
    </row>
    <row r="25" spans="1:6" ht="18.75" customHeight="1" x14ac:dyDescent="0.25">
      <c r="A25" s="159" t="s">
        <v>356</v>
      </c>
      <c r="B25" s="146"/>
      <c r="C25" s="147"/>
      <c r="D25" s="156" t="s">
        <v>190</v>
      </c>
      <c r="E25" s="146"/>
      <c r="F25" s="148"/>
    </row>
    <row r="26" spans="1:6" ht="18.75" customHeight="1" x14ac:dyDescent="0.25">
      <c r="A26" s="160"/>
      <c r="B26" s="149" t="s">
        <v>358</v>
      </c>
      <c r="C26" s="150" t="s">
        <v>15</v>
      </c>
      <c r="D26" s="157" t="s">
        <v>359</v>
      </c>
      <c r="E26" s="149" t="s">
        <v>357</v>
      </c>
      <c r="F26" s="150" t="s">
        <v>383</v>
      </c>
    </row>
    <row r="27" spans="1:6" ht="18.75" customHeight="1" x14ac:dyDescent="0.25">
      <c r="A27" s="161"/>
      <c r="B27" s="152" t="s">
        <v>190</v>
      </c>
      <c r="C27" s="153"/>
      <c r="D27" s="155" t="s">
        <v>190</v>
      </c>
      <c r="E27" s="152"/>
      <c r="F27" s="154" t="s">
        <v>190</v>
      </c>
    </row>
    <row r="28" spans="1:6" x14ac:dyDescent="0.25">
      <c r="B28" s="57"/>
      <c r="C28" s="57"/>
      <c r="D28" s="57"/>
      <c r="E28" s="57"/>
      <c r="F28" s="57"/>
    </row>
    <row r="29" spans="1:6" x14ac:dyDescent="0.25">
      <c r="B29" s="58"/>
      <c r="D29" s="57"/>
      <c r="E29" s="57"/>
      <c r="F29" s="57"/>
    </row>
  </sheetData>
  <mergeCells count="18">
    <mergeCell ref="D19:D20"/>
    <mergeCell ref="E19:E20"/>
    <mergeCell ref="F19:F20"/>
    <mergeCell ref="A16:A18"/>
    <mergeCell ref="A19:A20"/>
    <mergeCell ref="A25:A27"/>
    <mergeCell ref="A1:F1"/>
    <mergeCell ref="A2:F2"/>
    <mergeCell ref="A7:A8"/>
    <mergeCell ref="A9:A12"/>
    <mergeCell ref="A21:A24"/>
    <mergeCell ref="B16:B18"/>
    <mergeCell ref="C16:C18"/>
    <mergeCell ref="D16:D18"/>
    <mergeCell ref="E16:E18"/>
    <mergeCell ref="F16:F18"/>
    <mergeCell ref="B19:B20"/>
    <mergeCell ref="C19:C20"/>
  </mergeCells>
  <pageMargins left="0.23622047244094491" right="0.23622047244094491" top="0.35433070866141736" bottom="0.35433070866141736" header="0.31496062992125984" footer="0.31496062992125984"/>
  <pageSetup paperSize="9" scale="6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740D0-538C-465B-BB22-CE20AD88E381}">
  <sheetPr>
    <pageSetUpPr fitToPage="1"/>
  </sheetPr>
  <dimension ref="A1:R101"/>
  <sheetViews>
    <sheetView workbookViewId="0">
      <pane ySplit="1" topLeftCell="A2" activePane="bottomLeft" state="frozen"/>
      <selection pane="bottomLeft" activeCell="M104" sqref="M104"/>
    </sheetView>
  </sheetViews>
  <sheetFormatPr defaultRowHeight="15" x14ac:dyDescent="0.25"/>
  <cols>
    <col min="4" max="4" width="14" customWidth="1"/>
    <col min="5" max="5" width="8" customWidth="1"/>
    <col min="6" max="18" width="8.28515625" customWidth="1"/>
    <col min="19" max="20" width="5.7109375" customWidth="1"/>
  </cols>
  <sheetData>
    <row r="1" spans="1:18" ht="55.5" customHeight="1" thickBot="1" x14ac:dyDescent="0.3">
      <c r="A1" s="221" t="s">
        <v>12</v>
      </c>
      <c r="B1" s="222"/>
      <c r="C1" s="227" t="s">
        <v>13</v>
      </c>
      <c r="D1" s="228"/>
    </row>
    <row r="2" spans="1:18" ht="17.25" customHeight="1" thickBot="1" x14ac:dyDescent="0.3">
      <c r="A2" s="200" t="str">
        <f>Weekoud!A3</f>
        <v>Maandag</v>
      </c>
      <c r="B2" s="201"/>
      <c r="C2" s="201"/>
      <c r="D2" s="201"/>
      <c r="E2" s="10"/>
      <c r="F2" s="10"/>
      <c r="G2" s="10"/>
      <c r="H2" s="10"/>
      <c r="I2" s="10"/>
      <c r="J2" s="10"/>
      <c r="K2" s="10"/>
      <c r="L2" s="10"/>
      <c r="M2" s="10"/>
      <c r="N2" s="10"/>
      <c r="O2" s="10"/>
      <c r="P2" s="10"/>
      <c r="Q2" s="10"/>
      <c r="R2" s="10"/>
    </row>
    <row r="3" spans="1:18" ht="15.75" thickBot="1" x14ac:dyDescent="0.3">
      <c r="A3" s="181" t="str">
        <f>'Week 37'!B5</f>
        <v>Preisoep</v>
      </c>
      <c r="B3" s="182"/>
      <c r="C3" s="182"/>
      <c r="D3" s="182"/>
      <c r="E3" s="2" t="str" cm="1">
        <f t="array" ref="E3:R3">_xlfn.XLOOKUP(A3,Data!$A$2:$A$603,Data!$B$2:$O$603)</f>
        <v>-</v>
      </c>
      <c r="F3" s="3" t="str">
        <v>-</v>
      </c>
      <c r="G3" s="3" t="str">
        <v>-</v>
      </c>
      <c r="H3" s="3" t="str">
        <v>-</v>
      </c>
      <c r="I3" s="3" t="str">
        <v>-</v>
      </c>
      <c r="J3" s="3" t="str">
        <v>-</v>
      </c>
      <c r="K3" s="3" t="str">
        <v>-</v>
      </c>
      <c r="L3" s="3" t="str">
        <v>-</v>
      </c>
      <c r="M3" s="3" t="str">
        <v>-</v>
      </c>
      <c r="N3" s="3" t="str">
        <v>-</v>
      </c>
      <c r="O3" s="3" t="str">
        <v>-</v>
      </c>
      <c r="P3" s="3" t="str">
        <v>-</v>
      </c>
      <c r="Q3" s="3" t="str">
        <v>-</v>
      </c>
      <c r="R3" s="4" t="str">
        <v>-</v>
      </c>
    </row>
    <row r="4" spans="1:18" ht="15.75" thickBot="1" x14ac:dyDescent="0.3">
      <c r="A4" s="185" t="str">
        <f>'Week 37'!$A$9</f>
        <v>Stukjes
(Vanaf ± 12 maanden)</v>
      </c>
      <c r="B4" s="186"/>
      <c r="C4" s="186"/>
      <c r="D4" s="199"/>
      <c r="E4" s="59"/>
      <c r="F4" s="60"/>
      <c r="G4" s="60"/>
      <c r="H4" s="60"/>
      <c r="I4" s="60"/>
      <c r="J4" s="60"/>
      <c r="K4" s="60"/>
      <c r="L4" s="60"/>
      <c r="M4" s="60"/>
      <c r="N4" s="60"/>
      <c r="O4" s="60"/>
      <c r="P4" s="60"/>
      <c r="Q4" s="60"/>
      <c r="R4" s="61"/>
    </row>
    <row r="5" spans="1:18" ht="15.75" thickBot="1" x14ac:dyDescent="0.3">
      <c r="A5" s="181" t="str">
        <f>'Week 37'!B9</f>
        <v>Kipfilet</v>
      </c>
      <c r="B5" s="182"/>
      <c r="C5" s="182"/>
      <c r="D5" s="182"/>
      <c r="E5" s="12" t="str" cm="1">
        <f t="array" ref="E5:R5">_xlfn.XLOOKUP(A5,Data!$A$2:$A$603,Data!$B$2:$O$603)</f>
        <v>-</v>
      </c>
      <c r="F5" s="5" t="str">
        <v>-</v>
      </c>
      <c r="G5" s="5" t="str">
        <v>-</v>
      </c>
      <c r="H5" s="5" t="str">
        <v>-</v>
      </c>
      <c r="I5" s="5" t="str">
        <v>-</v>
      </c>
      <c r="J5" s="5" t="str">
        <v>-</v>
      </c>
      <c r="K5" s="5" t="str">
        <v>-</v>
      </c>
      <c r="L5" s="5" t="str">
        <v>-</v>
      </c>
      <c r="M5" s="5" t="str">
        <v>-</v>
      </c>
      <c r="N5" s="5" t="str">
        <v>-</v>
      </c>
      <c r="O5" s="5" t="str">
        <v>-</v>
      </c>
      <c r="P5" s="5" t="str">
        <v>-</v>
      </c>
      <c r="Q5" s="5" t="str">
        <v>-</v>
      </c>
      <c r="R5" s="6" t="str">
        <v>-</v>
      </c>
    </row>
    <row r="6" spans="1:18" ht="15.75" thickBot="1" x14ac:dyDescent="0.3">
      <c r="A6" s="181" t="str">
        <f>'Week 37'!B10</f>
        <v>Vleesjus</v>
      </c>
      <c r="B6" s="182"/>
      <c r="C6" s="182"/>
      <c r="D6" s="182"/>
      <c r="E6" s="12" t="str" cm="1">
        <f t="array" ref="E6:R6">_xlfn.XLOOKUP(A6,Data!$A$2:$A$603,Data!$B$2:$O$603)</f>
        <v>-</v>
      </c>
      <c r="F6" s="5" t="str">
        <v>-</v>
      </c>
      <c r="G6" s="5" t="str">
        <v>-</v>
      </c>
      <c r="H6" s="5" t="str">
        <v>-</v>
      </c>
      <c r="I6" s="5" t="str">
        <v>-</v>
      </c>
      <c r="J6" s="5" t="str">
        <v>-</v>
      </c>
      <c r="K6" s="5" t="str">
        <v>-</v>
      </c>
      <c r="L6" s="5" t="str">
        <v>-</v>
      </c>
      <c r="M6" s="5" t="str">
        <v>-</v>
      </c>
      <c r="N6" s="5" t="str">
        <v>-</v>
      </c>
      <c r="O6" s="5" t="str">
        <v>-</v>
      </c>
      <c r="P6" s="5" t="str">
        <v>-</v>
      </c>
      <c r="Q6" s="5" t="str">
        <v>-</v>
      </c>
      <c r="R6" s="6" t="str">
        <v>-</v>
      </c>
    </row>
    <row r="7" spans="1:18" ht="15.75" thickBot="1" x14ac:dyDescent="0.3">
      <c r="A7" s="181" t="str">
        <f>'Week 37'!B11</f>
        <v>Flageolets bonen</v>
      </c>
      <c r="B7" s="182"/>
      <c r="C7" s="182"/>
      <c r="D7" s="182"/>
      <c r="E7" s="12" t="str" cm="1">
        <f t="array" ref="E7:R7">_xlfn.XLOOKUP(A7,Data!$A$2:$A$603,Data!$B$2:$O$603)</f>
        <v>-</v>
      </c>
      <c r="F7" s="5" t="str">
        <v>-</v>
      </c>
      <c r="G7" s="5" t="str">
        <v>-</v>
      </c>
      <c r="H7" s="5" t="str">
        <v>-</v>
      </c>
      <c r="I7" s="5" t="str">
        <v>-</v>
      </c>
      <c r="J7" s="5" t="str">
        <v>-</v>
      </c>
      <c r="K7" s="5" t="str">
        <v>-</v>
      </c>
      <c r="L7" s="5" t="str">
        <v>-</v>
      </c>
      <c r="M7" s="5" t="str">
        <v>-</v>
      </c>
      <c r="N7" s="5" t="str">
        <v>-</v>
      </c>
      <c r="O7" s="5" t="str">
        <v>-</v>
      </c>
      <c r="P7" s="5" t="str">
        <v>-</v>
      </c>
      <c r="Q7" s="5" t="str">
        <v>-</v>
      </c>
      <c r="R7" s="6" t="str">
        <v>-</v>
      </c>
    </row>
    <row r="8" spans="1:18" ht="15.75" thickBot="1" x14ac:dyDescent="0.3">
      <c r="A8" s="181" t="str">
        <f>'Week 37'!B12</f>
        <v>Gebakken aardappelblokjes</v>
      </c>
      <c r="B8" s="182"/>
      <c r="C8" s="182"/>
      <c r="D8" s="182"/>
      <c r="E8" s="12" t="str" cm="1">
        <f t="array" ref="E8:R8">_xlfn.XLOOKUP(A8,Data!$A$2:$A$603,Data!$B$2:$O$603)</f>
        <v>-</v>
      </c>
      <c r="F8" s="5" t="str">
        <v>-</v>
      </c>
      <c r="G8" s="5" t="str">
        <v>-</v>
      </c>
      <c r="H8" s="5" t="str">
        <v>-</v>
      </c>
      <c r="I8" s="5" t="str">
        <v>-</v>
      </c>
      <c r="J8" s="5" t="str">
        <v>-</v>
      </c>
      <c r="K8" s="5" t="str">
        <v>-</v>
      </c>
      <c r="L8" s="5" t="str">
        <v>-</v>
      </c>
      <c r="M8" s="5" t="str">
        <v>-</v>
      </c>
      <c r="N8" s="5" t="str">
        <v>-</v>
      </c>
      <c r="O8" s="5" t="str">
        <v>-</v>
      </c>
      <c r="P8" s="5" t="str">
        <v>-</v>
      </c>
      <c r="Q8" s="5" t="str">
        <v>-</v>
      </c>
      <c r="R8" s="6" t="str">
        <v>-</v>
      </c>
    </row>
    <row r="9" spans="1:18" ht="15.75" thickBot="1" x14ac:dyDescent="0.3">
      <c r="A9" s="185" t="str">
        <f>'Week 37'!$A$7</f>
        <v>Gemixt/Gemalen
(Van ± 6 tot 12 maanden)</v>
      </c>
      <c r="B9" s="186"/>
      <c r="C9" s="186"/>
      <c r="D9" s="199"/>
      <c r="E9" s="62"/>
      <c r="F9" s="63"/>
      <c r="G9" s="63"/>
      <c r="H9" s="63"/>
      <c r="I9" s="63"/>
      <c r="J9" s="63"/>
      <c r="K9" s="63"/>
      <c r="L9" s="63"/>
      <c r="M9" s="63"/>
      <c r="N9" s="63"/>
      <c r="O9" s="63"/>
      <c r="P9" s="63"/>
      <c r="Q9" s="63"/>
      <c r="R9" s="64"/>
    </row>
    <row r="10" spans="1:18" ht="15.75" thickBot="1" x14ac:dyDescent="0.3">
      <c r="A10" s="181" t="str">
        <f>'Week 37'!B7</f>
        <v>Kipfilet</v>
      </c>
      <c r="B10" s="182"/>
      <c r="C10" s="182"/>
      <c r="D10" s="182"/>
      <c r="E10" s="12" t="str" cm="1">
        <f t="array" ref="E10:R10">_xlfn.XLOOKUP(A10,Data!$A$2:$A$603,Data!$B$2:$O$603)</f>
        <v>-</v>
      </c>
      <c r="F10" s="5" t="str">
        <v>-</v>
      </c>
      <c r="G10" s="5" t="str">
        <v>-</v>
      </c>
      <c r="H10" s="5" t="str">
        <v>-</v>
      </c>
      <c r="I10" s="5" t="str">
        <v>-</v>
      </c>
      <c r="J10" s="5" t="str">
        <v>-</v>
      </c>
      <c r="K10" s="5" t="str">
        <v>-</v>
      </c>
      <c r="L10" s="5" t="str">
        <v>-</v>
      </c>
      <c r="M10" s="5" t="str">
        <v>-</v>
      </c>
      <c r="N10" s="5" t="str">
        <v>-</v>
      </c>
      <c r="O10" s="5" t="str">
        <v>-</v>
      </c>
      <c r="P10" s="5" t="str">
        <v>-</v>
      </c>
      <c r="Q10" s="5" t="str">
        <v>-</v>
      </c>
      <c r="R10" s="6" t="str">
        <v>-</v>
      </c>
    </row>
    <row r="11" spans="1:18" ht="15.75" thickBot="1" x14ac:dyDescent="0.3">
      <c r="A11" s="181" t="str">
        <f>'Week 37'!B8</f>
        <v>Bloemkoolpuree</v>
      </c>
      <c r="B11" s="182"/>
      <c r="C11" s="182"/>
      <c r="D11" s="182"/>
      <c r="E11" s="12" t="str" cm="1">
        <f t="array" ref="E11:R11">_xlfn.XLOOKUP(A11,Data!$A$2:$A$603,Data!$B$2:$O$603)</f>
        <v>-</v>
      </c>
      <c r="F11" s="5" t="str">
        <v>-</v>
      </c>
      <c r="G11" s="5" t="str">
        <v>-</v>
      </c>
      <c r="H11" s="5" t="str">
        <v>-</v>
      </c>
      <c r="I11" s="5" t="str">
        <v>-</v>
      </c>
      <c r="J11" s="5" t="str">
        <v>-</v>
      </c>
      <c r="K11" s="5" t="str">
        <v>-</v>
      </c>
      <c r="L11" s="5" t="str">
        <v>-</v>
      </c>
      <c r="M11" s="5" t="str">
        <v>-</v>
      </c>
      <c r="N11" s="5" t="str">
        <v>-</v>
      </c>
      <c r="O11" s="5" t="str">
        <v>-</v>
      </c>
      <c r="P11" s="5" t="str">
        <v>-</v>
      </c>
      <c r="Q11" s="5" t="str">
        <v>-</v>
      </c>
      <c r="R11" s="6" t="str">
        <v>-</v>
      </c>
    </row>
    <row r="12" spans="1:18" ht="15.75" thickBot="1" x14ac:dyDescent="0.3">
      <c r="A12" s="185" t="str">
        <f>'Week 37'!$A$6</f>
        <v>Gemixt
(Tot ± 6 maanden)</v>
      </c>
      <c r="B12" s="186"/>
      <c r="C12" s="186"/>
      <c r="D12" s="199"/>
      <c r="E12" s="65"/>
      <c r="F12" s="66"/>
      <c r="G12" s="66"/>
      <c r="H12" s="66"/>
      <c r="I12" s="66"/>
      <c r="J12" s="66"/>
      <c r="K12" s="66"/>
      <c r="L12" s="66"/>
      <c r="M12" s="66"/>
      <c r="N12" s="66"/>
      <c r="O12" s="66"/>
      <c r="P12" s="66"/>
      <c r="Q12" s="66"/>
      <c r="R12" s="67"/>
    </row>
    <row r="13" spans="1:18" ht="15.75" thickBot="1" x14ac:dyDescent="0.3">
      <c r="A13" s="181" t="str">
        <f>'Week 37'!B6</f>
        <v>Bloemkoolpuree</v>
      </c>
      <c r="B13" s="182"/>
      <c r="C13" s="182"/>
      <c r="D13" s="182"/>
      <c r="E13" s="13" t="str" cm="1">
        <f t="array" ref="E13:R13">_xlfn.XLOOKUP(A13,Data!$A$2:$A$603,Data!$B$2:$O$603)</f>
        <v>-</v>
      </c>
      <c r="F13" s="7" t="str">
        <v>-</v>
      </c>
      <c r="G13" s="7" t="str">
        <v>-</v>
      </c>
      <c r="H13" s="7" t="str">
        <v>-</v>
      </c>
      <c r="I13" s="7" t="str">
        <v>-</v>
      </c>
      <c r="J13" s="7" t="str">
        <v>-</v>
      </c>
      <c r="K13" s="7" t="str">
        <v>-</v>
      </c>
      <c r="L13" s="7" t="str">
        <v>-</v>
      </c>
      <c r="M13" s="7" t="str">
        <v>-</v>
      </c>
      <c r="N13" s="7" t="str">
        <v>-</v>
      </c>
      <c r="O13" s="7" t="str">
        <v>-</v>
      </c>
      <c r="P13" s="7" t="str">
        <v>-</v>
      </c>
      <c r="Q13" s="7" t="str">
        <v>-</v>
      </c>
      <c r="R13" s="8" t="str">
        <v>-</v>
      </c>
    </row>
    <row r="14" spans="1:18" ht="15.75" thickBot="1" x14ac:dyDescent="0.3">
      <c r="A14" s="217" t="s">
        <v>220</v>
      </c>
      <c r="B14" s="218"/>
      <c r="C14" s="218"/>
      <c r="D14" s="218"/>
      <c r="E14" s="120"/>
      <c r="F14" s="120"/>
      <c r="G14" s="120"/>
      <c r="H14" s="120"/>
      <c r="I14" s="120"/>
      <c r="J14" s="120"/>
      <c r="K14" s="120"/>
      <c r="L14" s="120"/>
      <c r="M14" s="120"/>
      <c r="N14" s="120"/>
      <c r="O14" s="120"/>
      <c r="P14" s="120"/>
      <c r="Q14" s="120"/>
      <c r="R14" s="121"/>
    </row>
    <row r="15" spans="1:18" ht="15.75" thickBot="1" x14ac:dyDescent="0.3">
      <c r="A15" s="213">
        <f>'Week 37'!B15</f>
        <v>0</v>
      </c>
      <c r="B15" s="214"/>
      <c r="C15" s="214"/>
      <c r="D15" s="214"/>
      <c r="E15" s="127" t="e" cm="1">
        <f t="array" ref="E15">_xlfn.XLOOKUP(A15,Data!$A$2:$A$603,Data!$B$2:$O$603)</f>
        <v>#N/A</v>
      </c>
      <c r="F15" s="128"/>
      <c r="G15" s="128"/>
      <c r="H15" s="128"/>
      <c r="I15" s="128"/>
      <c r="J15" s="128"/>
      <c r="K15" s="128"/>
      <c r="L15" s="128"/>
      <c r="M15" s="128"/>
      <c r="N15" s="128"/>
      <c r="O15" s="128"/>
      <c r="P15" s="128"/>
      <c r="Q15" s="128"/>
      <c r="R15" s="129"/>
    </row>
    <row r="16" spans="1:18" ht="15.75" thickBot="1" x14ac:dyDescent="0.3">
      <c r="A16" s="217" t="s">
        <v>137</v>
      </c>
      <c r="B16" s="218"/>
      <c r="C16" s="218"/>
      <c r="D16" s="218"/>
      <c r="E16" s="120"/>
      <c r="F16" s="120"/>
      <c r="G16" s="120"/>
      <c r="H16" s="120"/>
      <c r="I16" s="120"/>
      <c r="J16" s="120"/>
      <c r="K16" s="120"/>
      <c r="L16" s="120"/>
      <c r="M16" s="120"/>
      <c r="N16" s="120"/>
      <c r="O16" s="120"/>
      <c r="P16" s="120"/>
      <c r="Q16" s="120"/>
      <c r="R16" s="121"/>
    </row>
    <row r="17" spans="1:18" ht="15.75" thickBot="1" x14ac:dyDescent="0.3">
      <c r="A17" s="215">
        <f>'Week 37'!B22</f>
        <v>0</v>
      </c>
      <c r="B17" s="216"/>
      <c r="C17" s="216"/>
      <c r="D17" s="216"/>
      <c r="E17" s="127" t="e" cm="1">
        <f t="array" ref="E17">_xlfn.XLOOKUP(A17,Data!$A$2:$A$603,Data!$B$2:$O$603)</f>
        <v>#N/A</v>
      </c>
      <c r="F17" s="128"/>
      <c r="G17" s="128"/>
      <c r="H17" s="128"/>
      <c r="I17" s="128"/>
      <c r="J17" s="128"/>
      <c r="K17" s="128"/>
      <c r="L17" s="128"/>
      <c r="M17" s="128"/>
      <c r="N17" s="128"/>
      <c r="O17" s="128"/>
      <c r="P17" s="128"/>
      <c r="Q17" s="128"/>
      <c r="R17" s="129"/>
    </row>
    <row r="18" spans="1:18" ht="15.75" thickBot="1" x14ac:dyDescent="0.3">
      <c r="A18" s="215">
        <f>'Week 37'!B23</f>
        <v>0</v>
      </c>
      <c r="B18" s="216"/>
      <c r="C18" s="216"/>
      <c r="D18" s="216"/>
      <c r="E18" s="127" t="e" cm="1">
        <f t="array" ref="E18">_xlfn.XLOOKUP(A18,Data!$A$2:$A$603,Data!$B$2:$O$603)</f>
        <v>#N/A</v>
      </c>
      <c r="F18" s="128"/>
      <c r="G18" s="128"/>
      <c r="H18" s="128"/>
      <c r="I18" s="128"/>
      <c r="J18" s="128"/>
      <c r="K18" s="128"/>
      <c r="L18" s="128"/>
      <c r="M18" s="128"/>
      <c r="N18" s="128"/>
      <c r="O18" s="128"/>
      <c r="P18" s="128"/>
      <c r="Q18" s="128"/>
      <c r="R18" s="129"/>
    </row>
    <row r="19" spans="1:18" ht="15.75" thickBot="1" x14ac:dyDescent="0.3">
      <c r="A19" s="217" t="s">
        <v>219</v>
      </c>
      <c r="B19" s="218"/>
      <c r="C19" s="218"/>
      <c r="D19" s="218"/>
      <c r="E19" s="130"/>
      <c r="F19" s="130"/>
      <c r="G19" s="130"/>
      <c r="H19" s="130"/>
      <c r="I19" s="130"/>
      <c r="J19" s="130"/>
      <c r="K19" s="130"/>
      <c r="L19" s="130"/>
      <c r="M19" s="130"/>
      <c r="N19" s="130"/>
      <c r="O19" s="130"/>
      <c r="P19" s="130"/>
      <c r="Q19" s="130"/>
      <c r="R19" s="131"/>
    </row>
    <row r="20" spans="1:18" ht="15.75" thickBot="1" x14ac:dyDescent="0.3">
      <c r="A20" s="213">
        <f>'Week 37'!B26</f>
        <v>0</v>
      </c>
      <c r="B20" s="214"/>
      <c r="C20" s="214"/>
      <c r="D20" s="214"/>
      <c r="E20" s="127" t="e" cm="1">
        <f t="array" ref="E20">_xlfn.XLOOKUP(A20,Data!$A$2:$A$603,Data!$B$2:$O$603)</f>
        <v>#N/A</v>
      </c>
      <c r="F20" s="128"/>
      <c r="G20" s="128"/>
      <c r="H20" s="128"/>
      <c r="I20" s="128"/>
      <c r="J20" s="128"/>
      <c r="K20" s="128"/>
      <c r="L20" s="128"/>
      <c r="M20" s="128"/>
      <c r="N20" s="128"/>
      <c r="O20" s="128"/>
      <c r="P20" s="128"/>
      <c r="Q20" s="128"/>
      <c r="R20" s="129"/>
    </row>
    <row r="21" spans="1:18" ht="19.5" thickBot="1" x14ac:dyDescent="0.3">
      <c r="A21" s="200" t="str">
        <f>Weekoud!A10</f>
        <v>Dinsdag</v>
      </c>
      <c r="B21" s="201"/>
      <c r="C21" s="201"/>
      <c r="D21" s="201"/>
      <c r="E21" s="9"/>
      <c r="F21" s="9"/>
      <c r="G21" s="9"/>
      <c r="H21" s="9"/>
      <c r="I21" s="9"/>
      <c r="J21" s="9"/>
      <c r="K21" s="9"/>
      <c r="L21" s="9"/>
      <c r="M21" s="9"/>
      <c r="N21" s="9"/>
      <c r="O21" s="9"/>
      <c r="P21" s="9"/>
      <c r="Q21" s="9"/>
      <c r="R21" s="9"/>
    </row>
    <row r="22" spans="1:18" ht="15.75" thickBot="1" x14ac:dyDescent="0.3">
      <c r="A22" s="181" t="str">
        <f>'Week 37'!C$5</f>
        <v>Witte koolsoep</v>
      </c>
      <c r="B22" s="182"/>
      <c r="C22" s="182"/>
      <c r="D22" s="182"/>
      <c r="E22" s="2" t="str" cm="1">
        <f t="array" ref="E22:R22">_xlfn.XLOOKUP(A22,Data!$A$2:$A$603,Data!$B$2:$O$603)</f>
        <v>-</v>
      </c>
      <c r="F22" s="3" t="str">
        <v>-</v>
      </c>
      <c r="G22" s="3" t="str">
        <v>-</v>
      </c>
      <c r="H22" s="3" t="str">
        <v>-</v>
      </c>
      <c r="I22" s="3" t="str">
        <v>-</v>
      </c>
      <c r="J22" s="3" t="str">
        <v>-</v>
      </c>
      <c r="K22" s="3" t="str">
        <v>-</v>
      </c>
      <c r="L22" s="3" t="str">
        <v>-</v>
      </c>
      <c r="M22" s="3" t="str">
        <v>-</v>
      </c>
      <c r="N22" s="3" t="str">
        <v>-</v>
      </c>
      <c r="O22" s="3" t="str">
        <v>-</v>
      </c>
      <c r="P22" s="3" t="str">
        <v>-</v>
      </c>
      <c r="Q22" s="3" t="str">
        <v>-</v>
      </c>
      <c r="R22" s="4" t="str">
        <v>-</v>
      </c>
    </row>
    <row r="23" spans="1:18" ht="15.75" thickBot="1" x14ac:dyDescent="0.3">
      <c r="A23" s="185" t="str">
        <f>'Week 37'!$A$9</f>
        <v>Stukjes
(Vanaf ± 12 maanden)</v>
      </c>
      <c r="B23" s="186"/>
      <c r="C23" s="186"/>
      <c r="D23" s="199"/>
      <c r="E23" s="59"/>
      <c r="F23" s="60"/>
      <c r="G23" s="60"/>
      <c r="H23" s="60"/>
      <c r="I23" s="60"/>
      <c r="J23" s="60"/>
      <c r="K23" s="60"/>
      <c r="L23" s="60"/>
      <c r="M23" s="60"/>
      <c r="N23" s="60"/>
      <c r="O23" s="60"/>
      <c r="P23" s="60"/>
      <c r="Q23" s="60"/>
      <c r="R23" s="61"/>
    </row>
    <row r="24" spans="1:18" ht="15.75" thickBot="1" x14ac:dyDescent="0.3">
      <c r="A24" s="181" t="str">
        <f>'Week 37'!C$9</f>
        <v>Stoverij van Kalf</v>
      </c>
      <c r="B24" s="182"/>
      <c r="C24" s="182"/>
      <c r="D24" s="182"/>
      <c r="E24" s="12" t="str" cm="1">
        <f t="array" ref="E24:R24">_xlfn.XLOOKUP(A24,Data!$A$2:$A$603,Data!$B$2:$O$603)</f>
        <v>-</v>
      </c>
      <c r="F24" s="5" t="str">
        <v>-</v>
      </c>
      <c r="G24" s="5" t="str">
        <v>-</v>
      </c>
      <c r="H24" s="5" t="str">
        <v>-</v>
      </c>
      <c r="I24" s="5" t="str">
        <v>-</v>
      </c>
      <c r="J24" s="5" t="str">
        <v>-</v>
      </c>
      <c r="K24" s="5" t="str">
        <v>-</v>
      </c>
      <c r="L24" s="5" t="str">
        <v>-</v>
      </c>
      <c r="M24" s="5" t="str">
        <v>-</v>
      </c>
      <c r="N24" s="5" t="str">
        <v>-</v>
      </c>
      <c r="O24" s="5" t="str">
        <v>-</v>
      </c>
      <c r="P24" s="5" t="str">
        <v>-</v>
      </c>
      <c r="Q24" s="5" t="str">
        <v>-</v>
      </c>
      <c r="R24" s="6" t="str">
        <v>-</v>
      </c>
    </row>
    <row r="25" spans="1:18" ht="15.75" thickBot="1" x14ac:dyDescent="0.3">
      <c r="A25" s="181" t="str">
        <f>'Week 37'!C$10</f>
        <v>-</v>
      </c>
      <c r="B25" s="182"/>
      <c r="C25" s="182"/>
      <c r="D25" s="182"/>
      <c r="E25" s="12" t="str" cm="1">
        <f t="array" ref="E25:R25">_xlfn.XLOOKUP(A25,Data!$A$2:$A$603,Data!$B$2:$O$603)</f>
        <v>-</v>
      </c>
      <c r="F25" s="5" t="str">
        <v>-</v>
      </c>
      <c r="G25" s="5" t="str">
        <v>-</v>
      </c>
      <c r="H25" s="5" t="str">
        <v>-</v>
      </c>
      <c r="I25" s="5" t="str">
        <v>-</v>
      </c>
      <c r="J25" s="5" t="str">
        <v>-</v>
      </c>
      <c r="K25" s="5" t="str">
        <v>-</v>
      </c>
      <c r="L25" s="5" t="str">
        <v>-</v>
      </c>
      <c r="M25" s="5" t="str">
        <v>-</v>
      </c>
      <c r="N25" s="5" t="str">
        <v>-</v>
      </c>
      <c r="O25" s="5" t="str">
        <v>-</v>
      </c>
      <c r="P25" s="5" t="str">
        <v>-</v>
      </c>
      <c r="Q25" s="5" t="str">
        <v>-</v>
      </c>
      <c r="R25" s="6" t="str">
        <v>-</v>
      </c>
    </row>
    <row r="26" spans="1:18" ht="15.75" thickBot="1" x14ac:dyDescent="0.3">
      <c r="A26" s="181" t="str">
        <f>'Week 37'!C$11</f>
        <v>Appelmoespuree</v>
      </c>
      <c r="B26" s="182"/>
      <c r="C26" s="182"/>
      <c r="D26" s="182"/>
      <c r="E26" s="12" t="str" cm="1">
        <f t="array" ref="E26:R26">_xlfn.XLOOKUP(A26,Data!$A$2:$A$603,Data!$B$2:$O$603)</f>
        <v>-</v>
      </c>
      <c r="F26" s="5" t="str">
        <v>-</v>
      </c>
      <c r="G26" s="5" t="str">
        <v>-</v>
      </c>
      <c r="H26" s="5" t="str">
        <v>-</v>
      </c>
      <c r="I26" s="5" t="str">
        <v>-</v>
      </c>
      <c r="J26" s="5" t="str">
        <v>-</v>
      </c>
      <c r="K26" s="5" t="str">
        <v>-</v>
      </c>
      <c r="L26" s="5" t="str">
        <v>-</v>
      </c>
      <c r="M26" s="5" t="str">
        <v>-</v>
      </c>
      <c r="N26" s="5" t="str">
        <v>-</v>
      </c>
      <c r="O26" s="5" t="str">
        <v>-</v>
      </c>
      <c r="P26" s="5" t="str">
        <v>-</v>
      </c>
      <c r="Q26" s="5" t="str">
        <v>-</v>
      </c>
      <c r="R26" s="6" t="str">
        <v>-</v>
      </c>
    </row>
    <row r="27" spans="1:18" ht="15.75" thickBot="1" x14ac:dyDescent="0.3">
      <c r="A27" s="181" t="str">
        <f>'Week 37'!C$12</f>
        <v>-</v>
      </c>
      <c r="B27" s="182"/>
      <c r="C27" s="182"/>
      <c r="D27" s="182"/>
      <c r="E27" s="12" t="str" cm="1">
        <f t="array" ref="E27:R27">_xlfn.XLOOKUP(A27,Data!$A$2:$A$603,Data!$B$2:$O$603)</f>
        <v>-</v>
      </c>
      <c r="F27" s="5" t="str">
        <v>-</v>
      </c>
      <c r="G27" s="5" t="str">
        <v>-</v>
      </c>
      <c r="H27" s="5" t="str">
        <v>-</v>
      </c>
      <c r="I27" s="5" t="str">
        <v>-</v>
      </c>
      <c r="J27" s="5" t="str">
        <v>-</v>
      </c>
      <c r="K27" s="5" t="str">
        <v>-</v>
      </c>
      <c r="L27" s="5" t="str">
        <v>-</v>
      </c>
      <c r="M27" s="5" t="str">
        <v>-</v>
      </c>
      <c r="N27" s="5" t="str">
        <v>-</v>
      </c>
      <c r="O27" s="5" t="str">
        <v>-</v>
      </c>
      <c r="P27" s="5" t="str">
        <v>-</v>
      </c>
      <c r="Q27" s="5" t="str">
        <v>-</v>
      </c>
      <c r="R27" s="6" t="str">
        <v>-</v>
      </c>
    </row>
    <row r="28" spans="1:18" ht="15.75" thickBot="1" x14ac:dyDescent="0.3">
      <c r="A28" s="185" t="str">
        <f>'Week 37'!$A$7</f>
        <v>Gemixt/Gemalen
(Van ± 6 tot 12 maanden)</v>
      </c>
      <c r="B28" s="186"/>
      <c r="C28" s="186"/>
      <c r="D28" s="199"/>
      <c r="E28" s="62"/>
      <c r="F28" s="63"/>
      <c r="G28" s="63"/>
      <c r="H28" s="63"/>
      <c r="I28" s="63"/>
      <c r="J28" s="63"/>
      <c r="K28" s="63"/>
      <c r="L28" s="63"/>
      <c r="M28" s="63"/>
      <c r="N28" s="63"/>
      <c r="O28" s="63"/>
      <c r="P28" s="63"/>
      <c r="Q28" s="63"/>
      <c r="R28" s="64"/>
    </row>
    <row r="29" spans="1:18" ht="15.75" thickBot="1" x14ac:dyDescent="0.3">
      <c r="A29" s="181" t="str">
        <f>'Week 37'!C7</f>
        <v>Kalfsvlees</v>
      </c>
      <c r="B29" s="182"/>
      <c r="C29" s="182"/>
      <c r="D29" s="182"/>
      <c r="E29" s="12" t="str" cm="1">
        <f t="array" ref="E29:R29">_xlfn.XLOOKUP(A29,Data!$A$2:$A$603,Data!$B$2:$O$603)</f>
        <v>-</v>
      </c>
      <c r="F29" s="5" t="str">
        <v>-</v>
      </c>
      <c r="G29" s="5" t="str">
        <v>-</v>
      </c>
      <c r="H29" s="5" t="str">
        <v>-</v>
      </c>
      <c r="I29" s="5" t="str">
        <v>-</v>
      </c>
      <c r="J29" s="5" t="str">
        <v>-</v>
      </c>
      <c r="K29" s="5" t="str">
        <v>-</v>
      </c>
      <c r="L29" s="5" t="str">
        <v>-</v>
      </c>
      <c r="M29" s="5" t="str">
        <v>-</v>
      </c>
      <c r="N29" s="5" t="str">
        <v>-</v>
      </c>
      <c r="O29" s="5" t="str">
        <v>-</v>
      </c>
      <c r="P29" s="5" t="str">
        <v>-</v>
      </c>
      <c r="Q29" s="5" t="str">
        <v>-</v>
      </c>
      <c r="R29" s="6" t="str">
        <v>-</v>
      </c>
    </row>
    <row r="30" spans="1:18" ht="15.75" thickBot="1" x14ac:dyDescent="0.3">
      <c r="A30" s="181" t="str">
        <f>'Week 37'!C8</f>
        <v>Appelmoespuree</v>
      </c>
      <c r="B30" s="182"/>
      <c r="C30" s="182"/>
      <c r="D30" s="182"/>
      <c r="E30" s="12" t="str" cm="1">
        <f t="array" ref="E30:R30">_xlfn.XLOOKUP(A30,Data!$A$2:$A$603,Data!$B$2:$O$603)</f>
        <v>-</v>
      </c>
      <c r="F30" s="5" t="str">
        <v>-</v>
      </c>
      <c r="G30" s="5" t="str">
        <v>-</v>
      </c>
      <c r="H30" s="5" t="str">
        <v>-</v>
      </c>
      <c r="I30" s="5" t="str">
        <v>-</v>
      </c>
      <c r="J30" s="5" t="str">
        <v>-</v>
      </c>
      <c r="K30" s="5" t="str">
        <v>-</v>
      </c>
      <c r="L30" s="5" t="str">
        <v>-</v>
      </c>
      <c r="M30" s="5" t="str">
        <v>-</v>
      </c>
      <c r="N30" s="5" t="str">
        <v>-</v>
      </c>
      <c r="O30" s="5" t="str">
        <v>-</v>
      </c>
      <c r="P30" s="5" t="str">
        <v>-</v>
      </c>
      <c r="Q30" s="5" t="str">
        <v>-</v>
      </c>
      <c r="R30" s="6" t="str">
        <v>-</v>
      </c>
    </row>
    <row r="31" spans="1:18" ht="15.75" thickBot="1" x14ac:dyDescent="0.3">
      <c r="A31" s="185" t="str">
        <f>'Week 37'!$A$6</f>
        <v>Gemixt
(Tot ± 6 maanden)</v>
      </c>
      <c r="B31" s="186"/>
      <c r="C31" s="186"/>
      <c r="D31" s="199"/>
      <c r="E31" s="65"/>
      <c r="F31" s="66"/>
      <c r="G31" s="66"/>
      <c r="H31" s="66"/>
      <c r="I31" s="66"/>
      <c r="J31" s="66"/>
      <c r="K31" s="66"/>
      <c r="L31" s="66"/>
      <c r="M31" s="66"/>
      <c r="N31" s="66"/>
      <c r="O31" s="66"/>
      <c r="P31" s="66"/>
      <c r="Q31" s="66"/>
      <c r="R31" s="67"/>
    </row>
    <row r="32" spans="1:18" ht="15.75" thickBot="1" x14ac:dyDescent="0.3">
      <c r="A32" s="181" t="str">
        <f>'Week 37'!C6</f>
        <v>Appelmoespuree</v>
      </c>
      <c r="B32" s="182"/>
      <c r="C32" s="182"/>
      <c r="D32" s="182"/>
      <c r="E32" s="12" t="str" cm="1">
        <f t="array" ref="E32:R32">_xlfn.XLOOKUP(A32,Data!$A$2:$A$603,Data!$B$2:$O$603)</f>
        <v>-</v>
      </c>
      <c r="F32" s="5" t="str">
        <v>-</v>
      </c>
      <c r="G32" s="5" t="str">
        <v>-</v>
      </c>
      <c r="H32" s="5" t="str">
        <v>-</v>
      </c>
      <c r="I32" s="5" t="str">
        <v>-</v>
      </c>
      <c r="J32" s="5" t="str">
        <v>-</v>
      </c>
      <c r="K32" s="5" t="str">
        <v>-</v>
      </c>
      <c r="L32" s="5" t="str">
        <v>-</v>
      </c>
      <c r="M32" s="5" t="str">
        <v>-</v>
      </c>
      <c r="N32" s="5" t="str">
        <v>-</v>
      </c>
      <c r="O32" s="5" t="str">
        <v>-</v>
      </c>
      <c r="P32" s="5" t="str">
        <v>-</v>
      </c>
      <c r="Q32" s="5" t="str">
        <v>-</v>
      </c>
      <c r="R32" s="6" t="str">
        <v>-</v>
      </c>
    </row>
    <row r="33" spans="1:18" ht="15.75" thickBot="1" x14ac:dyDescent="0.3">
      <c r="A33" s="217" t="s">
        <v>220</v>
      </c>
      <c r="B33" s="218"/>
      <c r="C33" s="218"/>
      <c r="D33" s="218"/>
      <c r="E33" s="120"/>
      <c r="F33" s="120"/>
      <c r="G33" s="120"/>
      <c r="H33" s="120"/>
      <c r="I33" s="120"/>
      <c r="J33" s="120"/>
      <c r="K33" s="120"/>
      <c r="L33" s="120"/>
      <c r="M33" s="120"/>
      <c r="N33" s="120"/>
      <c r="O33" s="120"/>
      <c r="P33" s="120"/>
      <c r="Q33" s="120"/>
      <c r="R33" s="121"/>
    </row>
    <row r="34" spans="1:18" ht="15.75" thickBot="1" x14ac:dyDescent="0.3">
      <c r="A34" s="219">
        <f>'Week 37'!C15</f>
        <v>0</v>
      </c>
      <c r="B34" s="220"/>
      <c r="C34" s="220"/>
      <c r="D34" s="229"/>
      <c r="E34" s="127" t="e" cm="1">
        <f t="array" ref="E34">_xlfn.XLOOKUP(A34,Data!$A$2:$A$603,Data!$B$2:$O$603)</f>
        <v>#N/A</v>
      </c>
      <c r="F34" s="128"/>
      <c r="G34" s="128"/>
      <c r="H34" s="128"/>
      <c r="I34" s="128"/>
      <c r="J34" s="128"/>
      <c r="K34" s="128"/>
      <c r="L34" s="128"/>
      <c r="M34" s="128"/>
      <c r="N34" s="128"/>
      <c r="O34" s="128"/>
      <c r="P34" s="128"/>
      <c r="Q34" s="128"/>
      <c r="R34" s="129"/>
    </row>
    <row r="35" spans="1:18" ht="15.75" thickBot="1" x14ac:dyDescent="0.3">
      <c r="A35" s="217" t="s">
        <v>137</v>
      </c>
      <c r="B35" s="218"/>
      <c r="C35" s="218"/>
      <c r="D35" s="218"/>
      <c r="E35" s="120"/>
      <c r="F35" s="120"/>
      <c r="G35" s="120"/>
      <c r="H35" s="120"/>
      <c r="I35" s="120"/>
      <c r="J35" s="120"/>
      <c r="K35" s="120"/>
      <c r="L35" s="120"/>
      <c r="M35" s="120"/>
      <c r="N35" s="120"/>
      <c r="O35" s="120"/>
      <c r="P35" s="120"/>
      <c r="Q35" s="120"/>
      <c r="R35" s="121"/>
    </row>
    <row r="36" spans="1:18" ht="15.75" thickBot="1" x14ac:dyDescent="0.3">
      <c r="A36" s="219">
        <f>'Week 37'!C22</f>
        <v>0</v>
      </c>
      <c r="B36" s="220"/>
      <c r="C36" s="220"/>
      <c r="D36" s="229"/>
      <c r="E36" s="127" t="e" cm="1">
        <f t="array" ref="E36">_xlfn.XLOOKUP(A36,Data!$A$2:$A$603,Data!$B$2:$O$603)</f>
        <v>#N/A</v>
      </c>
      <c r="F36" s="128"/>
      <c r="G36" s="128"/>
      <c r="H36" s="128"/>
      <c r="I36" s="128"/>
      <c r="J36" s="128"/>
      <c r="K36" s="128"/>
      <c r="L36" s="128"/>
      <c r="M36" s="128"/>
      <c r="N36" s="128"/>
      <c r="O36" s="128"/>
      <c r="P36" s="128"/>
      <c r="Q36" s="128"/>
      <c r="R36" s="129"/>
    </row>
    <row r="37" spans="1:18" ht="15.75" thickBot="1" x14ac:dyDescent="0.3">
      <c r="A37" s="219">
        <f>'Week 37'!C23</f>
        <v>0</v>
      </c>
      <c r="B37" s="220"/>
      <c r="C37" s="220"/>
      <c r="D37" s="229"/>
      <c r="E37" s="127" t="e" cm="1">
        <f t="array" ref="E37">_xlfn.XLOOKUP(A37,Data!$A$2:$A$603,Data!$B$2:$O$603)</f>
        <v>#N/A</v>
      </c>
      <c r="F37" s="128"/>
      <c r="G37" s="128"/>
      <c r="H37" s="128"/>
      <c r="I37" s="128"/>
      <c r="J37" s="128"/>
      <c r="K37" s="128"/>
      <c r="L37" s="128"/>
      <c r="M37" s="128"/>
      <c r="N37" s="128"/>
      <c r="O37" s="128"/>
      <c r="P37" s="128"/>
      <c r="Q37" s="128"/>
      <c r="R37" s="129"/>
    </row>
    <row r="38" spans="1:18" ht="15.75" thickBot="1" x14ac:dyDescent="0.3">
      <c r="A38" s="217" t="s">
        <v>219</v>
      </c>
      <c r="B38" s="218"/>
      <c r="C38" s="218"/>
      <c r="D38" s="218"/>
      <c r="E38" s="130"/>
      <c r="F38" s="130"/>
      <c r="G38" s="130"/>
      <c r="H38" s="130"/>
      <c r="I38" s="130"/>
      <c r="J38" s="130"/>
      <c r="K38" s="130"/>
      <c r="L38" s="130"/>
      <c r="M38" s="130"/>
      <c r="N38" s="130"/>
      <c r="O38" s="130"/>
      <c r="P38" s="130"/>
      <c r="Q38" s="130"/>
      <c r="R38" s="131"/>
    </row>
    <row r="39" spans="1:18" ht="15.75" thickBot="1" x14ac:dyDescent="0.3">
      <c r="A39" s="219">
        <f>'Week 37'!C26</f>
        <v>0</v>
      </c>
      <c r="B39" s="220"/>
      <c r="C39" s="220"/>
      <c r="D39" s="229"/>
      <c r="E39" s="127" t="e" cm="1">
        <f t="array" ref="E39">_xlfn.XLOOKUP(A39,Data!$A$2:$A$603,Data!$B$2:$O$603)</f>
        <v>#N/A</v>
      </c>
      <c r="F39" s="128"/>
      <c r="G39" s="128"/>
      <c r="H39" s="128"/>
      <c r="I39" s="128"/>
      <c r="J39" s="128"/>
      <c r="K39" s="128"/>
      <c r="L39" s="128"/>
      <c r="M39" s="128"/>
      <c r="N39" s="128"/>
      <c r="O39" s="128"/>
      <c r="P39" s="128"/>
      <c r="Q39" s="128"/>
      <c r="R39" s="129"/>
    </row>
    <row r="40" spans="1:18" ht="19.5" thickBot="1" x14ac:dyDescent="0.3">
      <c r="A40" s="200" t="str">
        <f>Weekoud!A17</f>
        <v>Woensdag</v>
      </c>
      <c r="B40" s="201"/>
      <c r="C40" s="201"/>
      <c r="D40" s="201"/>
      <c r="E40" s="9"/>
      <c r="F40" s="9"/>
      <c r="G40" s="9"/>
      <c r="H40" s="9"/>
      <c r="I40" s="9"/>
      <c r="J40" s="9"/>
      <c r="K40" s="9"/>
      <c r="L40" s="9"/>
      <c r="M40" s="9"/>
      <c r="N40" s="9"/>
      <c r="O40" s="9"/>
      <c r="P40" s="9"/>
      <c r="Q40" s="9"/>
      <c r="R40" s="9"/>
    </row>
    <row r="41" spans="1:18" ht="15.75" thickBot="1" x14ac:dyDescent="0.3">
      <c r="A41" s="181" t="str">
        <f>'Week 37'!D$5</f>
        <v>Juliennesoep</v>
      </c>
      <c r="B41" s="182"/>
      <c r="C41" s="182"/>
      <c r="D41" s="182"/>
      <c r="E41" s="2" t="str" cm="1">
        <f t="array" ref="E41:R41">_xlfn.XLOOKUP(A41,Data!$A$2:$A$603,Data!$B$2:$O$603)</f>
        <v>-</v>
      </c>
      <c r="F41" s="3" t="str">
        <v>-</v>
      </c>
      <c r="G41" s="3" t="str">
        <v>-</v>
      </c>
      <c r="H41" s="3" t="str">
        <v>-</v>
      </c>
      <c r="I41" s="3" t="str">
        <v>-</v>
      </c>
      <c r="J41" s="3" t="str">
        <v>-</v>
      </c>
      <c r="K41" s="3" t="str">
        <v>-</v>
      </c>
      <c r="L41" s="3" t="str">
        <v>-</v>
      </c>
      <c r="M41" s="3" t="str">
        <v>-</v>
      </c>
      <c r="N41" s="3" t="str">
        <v>-</v>
      </c>
      <c r="O41" s="3" t="str">
        <v>-</v>
      </c>
      <c r="P41" s="3" t="str">
        <v>-</v>
      </c>
      <c r="Q41" s="3" t="str">
        <v>-</v>
      </c>
      <c r="R41" s="4" t="str">
        <v>-</v>
      </c>
    </row>
    <row r="42" spans="1:18" ht="15.75" thickBot="1" x14ac:dyDescent="0.3">
      <c r="A42" s="185" t="str">
        <f>'Week 37'!$A$9</f>
        <v>Stukjes
(Vanaf ± 12 maanden)</v>
      </c>
      <c r="B42" s="186"/>
      <c r="C42" s="186"/>
      <c r="D42" s="199"/>
      <c r="E42" s="59"/>
      <c r="F42" s="60"/>
      <c r="G42" s="60"/>
      <c r="H42" s="60"/>
      <c r="I42" s="60"/>
      <c r="J42" s="60"/>
      <c r="K42" s="60"/>
      <c r="L42" s="60"/>
      <c r="M42" s="60"/>
      <c r="N42" s="60"/>
      <c r="O42" s="60"/>
      <c r="P42" s="60"/>
      <c r="Q42" s="60"/>
      <c r="R42" s="61"/>
    </row>
    <row r="43" spans="1:18" ht="15.75" thickBot="1" x14ac:dyDescent="0.3">
      <c r="A43" s="181" t="str">
        <f>'Week 37'!D$9</f>
        <v>Kippenballetjes</v>
      </c>
      <c r="B43" s="182"/>
      <c r="C43" s="182"/>
      <c r="D43" s="182"/>
      <c r="E43" s="12" t="str" cm="1">
        <f t="array" ref="E43:R43">_xlfn.XLOOKUP(A43,Data!$A$2:$A$603,Data!$B$2:$O$603)</f>
        <v>X</v>
      </c>
      <c r="F43" s="5" t="str">
        <v>-</v>
      </c>
      <c r="G43" s="5" t="str">
        <v>-</v>
      </c>
      <c r="H43" s="5" t="str">
        <v>-</v>
      </c>
      <c r="I43" s="5" t="str">
        <v>X</v>
      </c>
      <c r="J43" s="5" t="str">
        <v>-</v>
      </c>
      <c r="K43" s="5" t="str">
        <v>-</v>
      </c>
      <c r="L43" s="5" t="str">
        <v>-</v>
      </c>
      <c r="M43" s="5" t="str">
        <v>-</v>
      </c>
      <c r="N43" s="5" t="str">
        <v>-</v>
      </c>
      <c r="O43" s="5" t="str">
        <v>-</v>
      </c>
      <c r="P43" s="5" t="str">
        <v>-</v>
      </c>
      <c r="Q43" s="5" t="str">
        <v>-</v>
      </c>
      <c r="R43" s="6" t="str">
        <v>-</v>
      </c>
    </row>
    <row r="44" spans="1:18" ht="15.75" thickBot="1" x14ac:dyDescent="0.3">
      <c r="A44" s="181" t="str">
        <f>'Week 37'!D$10</f>
        <v>Tomatensaus</v>
      </c>
      <c r="B44" s="182"/>
      <c r="C44" s="182"/>
      <c r="D44" s="198"/>
      <c r="E44" s="12" t="str" cm="1">
        <f t="array" ref="E44:R44">_xlfn.XLOOKUP(A44,Data!$A$2:$A$603,Data!$B$2:$O$603)</f>
        <v>-</v>
      </c>
      <c r="F44" s="5" t="str">
        <v>-</v>
      </c>
      <c r="G44" s="5" t="str">
        <v>-</v>
      </c>
      <c r="H44" s="5" t="str">
        <v>X</v>
      </c>
      <c r="I44" s="5" t="str">
        <v>-</v>
      </c>
      <c r="J44" s="5" t="str">
        <v>-</v>
      </c>
      <c r="K44" s="5" t="str">
        <v>-</v>
      </c>
      <c r="L44" s="5" t="str">
        <v>-</v>
      </c>
      <c r="M44" s="5" t="str">
        <v>-</v>
      </c>
      <c r="N44" s="5" t="str">
        <v>-</v>
      </c>
      <c r="O44" s="5" t="str">
        <v>-</v>
      </c>
      <c r="P44" s="5" t="str">
        <v>-</v>
      </c>
      <c r="Q44" s="5" t="str">
        <v>-</v>
      </c>
      <c r="R44" s="6" t="str">
        <v>-</v>
      </c>
    </row>
    <row r="45" spans="1:18" ht="15.75" thickBot="1" x14ac:dyDescent="0.3">
      <c r="A45" s="181" t="str">
        <f>'Week 37'!D$11</f>
        <v>Wortelpuree</v>
      </c>
      <c r="B45" s="182"/>
      <c r="C45" s="182"/>
      <c r="D45" s="198"/>
      <c r="E45" s="12" t="str" cm="1">
        <f t="array" ref="E45:R45">_xlfn.XLOOKUP(A45,Data!$A$2:$A$603,Data!$B$2:$O$603)</f>
        <v>-</v>
      </c>
      <c r="F45" s="5" t="str">
        <v>-</v>
      </c>
      <c r="G45" s="5" t="str">
        <v>-</v>
      </c>
      <c r="H45" s="5" t="str">
        <v>-</v>
      </c>
      <c r="I45" s="5" t="str">
        <v>-</v>
      </c>
      <c r="J45" s="5" t="str">
        <v>-</v>
      </c>
      <c r="K45" s="5" t="str">
        <v>-</v>
      </c>
      <c r="L45" s="5" t="str">
        <v>-</v>
      </c>
      <c r="M45" s="5" t="str">
        <v>-</v>
      </c>
      <c r="N45" s="5" t="str">
        <v>-</v>
      </c>
      <c r="O45" s="5" t="str">
        <v>-</v>
      </c>
      <c r="P45" s="5" t="str">
        <v>-</v>
      </c>
      <c r="Q45" s="5" t="str">
        <v>-</v>
      </c>
      <c r="R45" s="6" t="str">
        <v>-</v>
      </c>
    </row>
    <row r="46" spans="1:18" ht="15.75" thickBot="1" x14ac:dyDescent="0.3">
      <c r="A46" s="181" t="str">
        <f>'Week 37'!D$12</f>
        <v>-</v>
      </c>
      <c r="B46" s="182"/>
      <c r="C46" s="182"/>
      <c r="D46" s="198"/>
      <c r="E46" s="12" t="str" cm="1">
        <f t="array" ref="E46:R46">_xlfn.XLOOKUP(A46,Data!$A$2:$A$603,Data!$B$2:$O$603)</f>
        <v>-</v>
      </c>
      <c r="F46" s="5" t="str">
        <v>-</v>
      </c>
      <c r="G46" s="5" t="str">
        <v>-</v>
      </c>
      <c r="H46" s="5" t="str">
        <v>-</v>
      </c>
      <c r="I46" s="5" t="str">
        <v>-</v>
      </c>
      <c r="J46" s="5" t="str">
        <v>-</v>
      </c>
      <c r="K46" s="5" t="str">
        <v>-</v>
      </c>
      <c r="L46" s="5" t="str">
        <v>-</v>
      </c>
      <c r="M46" s="5" t="str">
        <v>-</v>
      </c>
      <c r="N46" s="5" t="str">
        <v>-</v>
      </c>
      <c r="O46" s="5" t="str">
        <v>-</v>
      </c>
      <c r="P46" s="5" t="str">
        <v>-</v>
      </c>
      <c r="Q46" s="5" t="str">
        <v>-</v>
      </c>
      <c r="R46" s="6" t="str">
        <v>-</v>
      </c>
    </row>
    <row r="47" spans="1:18" ht="15.75" thickBot="1" x14ac:dyDescent="0.3">
      <c r="A47" s="185" t="str">
        <f>'Week 37'!$A$7</f>
        <v>Gemixt/Gemalen
(Van ± 6 tot 12 maanden)</v>
      </c>
      <c r="B47" s="186"/>
      <c r="C47" s="186"/>
      <c r="D47" s="199"/>
      <c r="E47" s="62"/>
      <c r="F47" s="63"/>
      <c r="G47" s="63"/>
      <c r="H47" s="63"/>
      <c r="I47" s="63"/>
      <c r="J47" s="63"/>
      <c r="K47" s="63"/>
      <c r="L47" s="63"/>
      <c r="M47" s="63"/>
      <c r="N47" s="63"/>
      <c r="O47" s="63"/>
      <c r="P47" s="63"/>
      <c r="Q47" s="63"/>
      <c r="R47" s="64"/>
    </row>
    <row r="48" spans="1:18" ht="15.75" thickBot="1" x14ac:dyDescent="0.3">
      <c r="A48" s="181" t="str">
        <f>'Week 37'!D$7</f>
        <v>Kippenballetjes</v>
      </c>
      <c r="B48" s="182"/>
      <c r="C48" s="182"/>
      <c r="D48" s="182"/>
      <c r="E48" s="12" t="str" cm="1">
        <f t="array" ref="E48:R48">_xlfn.XLOOKUP(A48,Data!$A$2:$A$603,Data!$B$2:$O$603)</f>
        <v>X</v>
      </c>
      <c r="F48" s="5" t="str">
        <v>-</v>
      </c>
      <c r="G48" s="5" t="str">
        <v>-</v>
      </c>
      <c r="H48" s="5" t="str">
        <v>-</v>
      </c>
      <c r="I48" s="5" t="str">
        <v>X</v>
      </c>
      <c r="J48" s="5" t="str">
        <v>-</v>
      </c>
      <c r="K48" s="5" t="str">
        <v>-</v>
      </c>
      <c r="L48" s="5" t="str">
        <v>-</v>
      </c>
      <c r="M48" s="5" t="str">
        <v>-</v>
      </c>
      <c r="N48" s="5" t="str">
        <v>-</v>
      </c>
      <c r="O48" s="5" t="str">
        <v>-</v>
      </c>
      <c r="P48" s="5" t="str">
        <v>-</v>
      </c>
      <c r="Q48" s="5" t="str">
        <v>-</v>
      </c>
      <c r="R48" s="6" t="str">
        <v>-</v>
      </c>
    </row>
    <row r="49" spans="1:18" ht="15.75" thickBot="1" x14ac:dyDescent="0.3">
      <c r="A49" s="181" t="str">
        <f>'Week 37'!D$8</f>
        <v>Wortelpuree</v>
      </c>
      <c r="B49" s="182"/>
      <c r="C49" s="182"/>
      <c r="D49" s="182"/>
      <c r="E49" s="12" t="str" cm="1">
        <f t="array" ref="E49:R49">_xlfn.XLOOKUP(A49,Data!$A$2:$A$603,Data!$B$2:$O$603)</f>
        <v>-</v>
      </c>
      <c r="F49" s="5" t="str">
        <v>-</v>
      </c>
      <c r="G49" s="5" t="str">
        <v>-</v>
      </c>
      <c r="H49" s="5" t="str">
        <v>-</v>
      </c>
      <c r="I49" s="5" t="str">
        <v>-</v>
      </c>
      <c r="J49" s="5" t="str">
        <v>-</v>
      </c>
      <c r="K49" s="5" t="str">
        <v>-</v>
      </c>
      <c r="L49" s="5" t="str">
        <v>-</v>
      </c>
      <c r="M49" s="5" t="str">
        <v>-</v>
      </c>
      <c r="N49" s="5" t="str">
        <v>-</v>
      </c>
      <c r="O49" s="5" t="str">
        <v>-</v>
      </c>
      <c r="P49" s="5" t="str">
        <v>-</v>
      </c>
      <c r="Q49" s="5" t="str">
        <v>-</v>
      </c>
      <c r="R49" s="6" t="str">
        <v>-</v>
      </c>
    </row>
    <row r="50" spans="1:18" ht="15.75" thickBot="1" x14ac:dyDescent="0.3">
      <c r="A50" s="185" t="str">
        <f>'Week 37'!$A$6</f>
        <v>Gemixt
(Tot ± 6 maanden)</v>
      </c>
      <c r="B50" s="186"/>
      <c r="C50" s="186"/>
      <c r="D50" s="199"/>
      <c r="E50" s="65"/>
      <c r="F50" s="66"/>
      <c r="G50" s="66"/>
      <c r="H50" s="66"/>
      <c r="I50" s="66"/>
      <c r="J50" s="66"/>
      <c r="K50" s="66"/>
      <c r="L50" s="66"/>
      <c r="M50" s="66"/>
      <c r="N50" s="66"/>
      <c r="O50" s="66"/>
      <c r="P50" s="66"/>
      <c r="Q50" s="66"/>
      <c r="R50" s="67"/>
    </row>
    <row r="51" spans="1:18" ht="15.75" thickBot="1" x14ac:dyDescent="0.3">
      <c r="A51" s="181" t="str">
        <f>'Week 37'!D$6</f>
        <v>Wortelpuree</v>
      </c>
      <c r="B51" s="182"/>
      <c r="C51" s="182"/>
      <c r="D51" s="182"/>
      <c r="E51" s="12" t="str" cm="1">
        <f t="array" ref="E51:R51">_xlfn.XLOOKUP(A51,Data!$A$2:$A$603,Data!$B$2:$O$603)</f>
        <v>-</v>
      </c>
      <c r="F51" s="5" t="str">
        <v>-</v>
      </c>
      <c r="G51" s="5" t="str">
        <v>-</v>
      </c>
      <c r="H51" s="5" t="str">
        <v>-</v>
      </c>
      <c r="I51" s="5" t="str">
        <v>-</v>
      </c>
      <c r="J51" s="5" t="str">
        <v>-</v>
      </c>
      <c r="K51" s="5" t="str">
        <v>-</v>
      </c>
      <c r="L51" s="5" t="str">
        <v>-</v>
      </c>
      <c r="M51" s="5" t="str">
        <v>-</v>
      </c>
      <c r="N51" s="5" t="str">
        <v>-</v>
      </c>
      <c r="O51" s="5" t="str">
        <v>-</v>
      </c>
      <c r="P51" s="5" t="str">
        <v>-</v>
      </c>
      <c r="Q51" s="5" t="str">
        <v>-</v>
      </c>
      <c r="R51" s="6" t="str">
        <v>-</v>
      </c>
    </row>
    <row r="52" spans="1:18" ht="15.75" thickBot="1" x14ac:dyDescent="0.3">
      <c r="A52" s="217" t="s">
        <v>220</v>
      </c>
      <c r="B52" s="218"/>
      <c r="C52" s="218"/>
      <c r="D52" s="218"/>
      <c r="E52" s="120"/>
      <c r="F52" s="120"/>
      <c r="G52" s="120"/>
      <c r="H52" s="120"/>
      <c r="I52" s="120"/>
      <c r="J52" s="120"/>
      <c r="K52" s="120"/>
      <c r="L52" s="120"/>
      <c r="M52" s="120"/>
      <c r="N52" s="120"/>
      <c r="O52" s="120"/>
      <c r="P52" s="120"/>
      <c r="Q52" s="120"/>
      <c r="R52" s="121"/>
    </row>
    <row r="53" spans="1:18" ht="15.75" thickBot="1" x14ac:dyDescent="0.3">
      <c r="A53" s="213">
        <f>'Week 37'!D15</f>
        <v>0</v>
      </c>
      <c r="B53" s="214"/>
      <c r="C53" s="214"/>
      <c r="D53" s="214"/>
      <c r="E53" s="127" t="e" cm="1">
        <f t="array" ref="E53">_xlfn.XLOOKUP(A53,Data!$A$2:$A$603,Data!$B$2:$O$603)</f>
        <v>#N/A</v>
      </c>
      <c r="F53" s="128"/>
      <c r="G53" s="128"/>
      <c r="H53" s="128"/>
      <c r="I53" s="128"/>
      <c r="J53" s="128"/>
      <c r="K53" s="128"/>
      <c r="L53" s="128"/>
      <c r="M53" s="128"/>
      <c r="N53" s="128"/>
      <c r="O53" s="128"/>
      <c r="P53" s="128"/>
      <c r="Q53" s="128"/>
      <c r="R53" s="129"/>
    </row>
    <row r="54" spans="1:18" ht="15.75" thickBot="1" x14ac:dyDescent="0.3">
      <c r="A54" s="217" t="s">
        <v>137</v>
      </c>
      <c r="B54" s="218"/>
      <c r="C54" s="218"/>
      <c r="D54" s="218"/>
      <c r="E54" s="120"/>
      <c r="F54" s="120"/>
      <c r="G54" s="120"/>
      <c r="H54" s="120"/>
      <c r="I54" s="120"/>
      <c r="J54" s="120"/>
      <c r="K54" s="120"/>
      <c r="L54" s="120"/>
      <c r="M54" s="120"/>
      <c r="N54" s="120"/>
      <c r="O54" s="120"/>
      <c r="P54" s="120"/>
      <c r="Q54" s="120"/>
      <c r="R54" s="121"/>
    </row>
    <row r="55" spans="1:18" ht="15.75" thickBot="1" x14ac:dyDescent="0.3">
      <c r="A55" s="215">
        <f>'Week 37'!D22</f>
        <v>0</v>
      </c>
      <c r="B55" s="216"/>
      <c r="C55" s="216"/>
      <c r="D55" s="216"/>
      <c r="E55" s="127" t="e" cm="1">
        <f t="array" ref="E55">_xlfn.XLOOKUP(A55,Data!$A$2:$A$603,Data!$B$2:$O$603)</f>
        <v>#N/A</v>
      </c>
      <c r="F55" s="128"/>
      <c r="G55" s="128"/>
      <c r="H55" s="128"/>
      <c r="I55" s="128"/>
      <c r="J55" s="128"/>
      <c r="K55" s="128"/>
      <c r="L55" s="128"/>
      <c r="M55" s="128"/>
      <c r="N55" s="128"/>
      <c r="O55" s="128"/>
      <c r="P55" s="128"/>
      <c r="Q55" s="128"/>
      <c r="R55" s="129"/>
    </row>
    <row r="56" spans="1:18" ht="15.75" thickBot="1" x14ac:dyDescent="0.3">
      <c r="A56" s="215">
        <f>'Week 37'!D23</f>
        <v>0</v>
      </c>
      <c r="B56" s="216"/>
      <c r="C56" s="216"/>
      <c r="D56" s="216"/>
      <c r="E56" s="127" t="e" cm="1">
        <f t="array" ref="E56">_xlfn.XLOOKUP(A56,Data!$A$2:$A$603,Data!$B$2:$O$603)</f>
        <v>#N/A</v>
      </c>
      <c r="F56" s="128"/>
      <c r="G56" s="128"/>
      <c r="H56" s="128"/>
      <c r="I56" s="128"/>
      <c r="J56" s="128"/>
      <c r="K56" s="128"/>
      <c r="L56" s="128"/>
      <c r="M56" s="128"/>
      <c r="N56" s="128"/>
      <c r="O56" s="128"/>
      <c r="P56" s="128"/>
      <c r="Q56" s="128"/>
      <c r="R56" s="129"/>
    </row>
    <row r="57" spans="1:18" ht="15.75" thickBot="1" x14ac:dyDescent="0.3">
      <c r="A57" s="217" t="s">
        <v>219</v>
      </c>
      <c r="B57" s="218"/>
      <c r="C57" s="218"/>
      <c r="D57" s="218"/>
      <c r="E57" s="130"/>
      <c r="F57" s="130"/>
      <c r="G57" s="130"/>
      <c r="H57" s="130"/>
      <c r="I57" s="130"/>
      <c r="J57" s="130"/>
      <c r="K57" s="130"/>
      <c r="L57" s="130"/>
      <c r="M57" s="130"/>
      <c r="N57" s="130"/>
      <c r="O57" s="130"/>
      <c r="P57" s="130"/>
      <c r="Q57" s="130"/>
      <c r="R57" s="131"/>
    </row>
    <row r="58" spans="1:18" ht="15.75" thickBot="1" x14ac:dyDescent="0.3">
      <c r="A58" s="213">
        <f>'Week 37'!D26</f>
        <v>0</v>
      </c>
      <c r="B58" s="214"/>
      <c r="C58" s="214"/>
      <c r="D58" s="214"/>
      <c r="E58" s="127" t="e" cm="1">
        <f t="array" ref="E58">_xlfn.XLOOKUP(A58,Data!$A$2:$A$603,Data!$B$2:$O$603)</f>
        <v>#N/A</v>
      </c>
      <c r="F58" s="128"/>
      <c r="G58" s="128"/>
      <c r="H58" s="128"/>
      <c r="I58" s="128"/>
      <c r="J58" s="128"/>
      <c r="K58" s="128"/>
      <c r="L58" s="128"/>
      <c r="M58" s="128"/>
      <c r="N58" s="128"/>
      <c r="O58" s="128"/>
      <c r="P58" s="128"/>
      <c r="Q58" s="128"/>
      <c r="R58" s="129"/>
    </row>
    <row r="59" spans="1:18" ht="19.5" thickBot="1" x14ac:dyDescent="0.3">
      <c r="A59" s="225" t="str">
        <f>Weekoud!A24</f>
        <v>Donderdag</v>
      </c>
      <c r="B59" s="226"/>
      <c r="C59" s="226"/>
      <c r="D59" s="226"/>
      <c r="E59" s="9"/>
      <c r="F59" s="9"/>
      <c r="G59" s="9"/>
      <c r="H59" s="9"/>
      <c r="I59" s="9"/>
      <c r="J59" s="9"/>
      <c r="K59" s="9"/>
      <c r="L59" s="9"/>
      <c r="M59" s="9"/>
      <c r="N59" s="9"/>
      <c r="O59" s="9"/>
      <c r="P59" s="9"/>
      <c r="Q59" s="9"/>
      <c r="R59" s="9"/>
    </row>
    <row r="60" spans="1:18" ht="15.75" thickBot="1" x14ac:dyDescent="0.3">
      <c r="A60" s="181" t="str">
        <f>'Week 37'!E$5</f>
        <v>Champignonsoep</v>
      </c>
      <c r="B60" s="182"/>
      <c r="C60" s="182"/>
      <c r="D60" s="182"/>
      <c r="E60" s="2" t="str" cm="1">
        <f t="array" ref="E60:R60">_xlfn.XLOOKUP(A60,Data!$A$2:$A$603,Data!$B$2:$O$603)</f>
        <v>-</v>
      </c>
      <c r="F60" s="3" t="str">
        <v>-</v>
      </c>
      <c r="G60" s="3" t="str">
        <v>-</v>
      </c>
      <c r="H60" s="3" t="str">
        <v>-</v>
      </c>
      <c r="I60" s="3" t="str">
        <v>-</v>
      </c>
      <c r="J60" s="3" t="str">
        <v>-</v>
      </c>
      <c r="K60" s="3" t="str">
        <v>-</v>
      </c>
      <c r="L60" s="3" t="str">
        <v>-</v>
      </c>
      <c r="M60" s="3" t="str">
        <v>-</v>
      </c>
      <c r="N60" s="3" t="str">
        <v>-</v>
      </c>
      <c r="O60" s="3" t="str">
        <v>-</v>
      </c>
      <c r="P60" s="3" t="str">
        <v>-</v>
      </c>
      <c r="Q60" s="3" t="str">
        <v>-</v>
      </c>
      <c r="R60" s="4" t="str">
        <v>-</v>
      </c>
    </row>
    <row r="61" spans="1:18" ht="15.75" thickBot="1" x14ac:dyDescent="0.3">
      <c r="A61" s="185" t="str">
        <f>'Week 37'!$A$9</f>
        <v>Stukjes
(Vanaf ± 12 maanden)</v>
      </c>
      <c r="B61" s="186"/>
      <c r="C61" s="186"/>
      <c r="D61" s="199"/>
      <c r="E61" s="59"/>
      <c r="F61" s="60"/>
      <c r="G61" s="60"/>
      <c r="H61" s="60"/>
      <c r="I61" s="60"/>
      <c r="J61" s="60"/>
      <c r="K61" s="60"/>
      <c r="L61" s="60"/>
      <c r="M61" s="60"/>
      <c r="N61" s="60"/>
      <c r="O61" s="60"/>
      <c r="P61" s="60"/>
      <c r="Q61" s="60"/>
      <c r="R61" s="61"/>
    </row>
    <row r="62" spans="1:18" ht="15.75" thickBot="1" x14ac:dyDescent="0.3">
      <c r="A62" s="181" t="str">
        <f>'Week 37'!E$9</f>
        <v>Foe Yong Hai</v>
      </c>
      <c r="B62" s="182"/>
      <c r="C62" s="182"/>
      <c r="D62" s="182"/>
      <c r="E62" s="12" t="str" cm="1">
        <f t="array" ref="E62:R62">_xlfn.XLOOKUP(A62,Data!$A$2:$A$603,Data!$B$2:$O$603)</f>
        <v>-</v>
      </c>
      <c r="F62" s="5" t="str">
        <v>X</v>
      </c>
      <c r="G62" s="5" t="str">
        <v>-</v>
      </c>
      <c r="H62" s="5" t="str">
        <v>-</v>
      </c>
      <c r="I62" s="5" t="str">
        <v>-</v>
      </c>
      <c r="J62" s="5" t="str">
        <v>-</v>
      </c>
      <c r="K62" s="5" t="str">
        <v>-</v>
      </c>
      <c r="L62" s="5" t="str">
        <v>-</v>
      </c>
      <c r="M62" s="5" t="str">
        <v>-</v>
      </c>
      <c r="N62" s="5" t="str">
        <v>-</v>
      </c>
      <c r="O62" s="5" t="str">
        <v>-</v>
      </c>
      <c r="P62" s="5" t="str">
        <v>-</v>
      </c>
      <c r="Q62" s="5" t="str">
        <v>-</v>
      </c>
      <c r="R62" s="6" t="str">
        <v>-</v>
      </c>
    </row>
    <row r="63" spans="1:18" ht="15.75" thickBot="1" x14ac:dyDescent="0.3">
      <c r="A63" s="181" t="str">
        <f>'Week 37'!E$10</f>
        <v>-</v>
      </c>
      <c r="B63" s="182"/>
      <c r="C63" s="182"/>
      <c r="D63" s="182"/>
      <c r="E63" s="12" t="str" cm="1">
        <f t="array" ref="E63:R63">_xlfn.XLOOKUP(A63,Data!$A$2:$A$603,Data!$B$2:$O$603)</f>
        <v>-</v>
      </c>
      <c r="F63" s="5" t="str">
        <v>-</v>
      </c>
      <c r="G63" s="5" t="str">
        <v>-</v>
      </c>
      <c r="H63" s="5" t="str">
        <v>-</v>
      </c>
      <c r="I63" s="5" t="str">
        <v>-</v>
      </c>
      <c r="J63" s="5" t="str">
        <v>-</v>
      </c>
      <c r="K63" s="5" t="str">
        <v>-</v>
      </c>
      <c r="L63" s="5" t="str">
        <v>-</v>
      </c>
      <c r="M63" s="5" t="str">
        <v>-</v>
      </c>
      <c r="N63" s="5" t="str">
        <v>-</v>
      </c>
      <c r="O63" s="5" t="str">
        <v>-</v>
      </c>
      <c r="P63" s="5" t="str">
        <v>-</v>
      </c>
      <c r="Q63" s="5" t="str">
        <v>-</v>
      </c>
      <c r="R63" s="6" t="str">
        <v>-</v>
      </c>
    </row>
    <row r="64" spans="1:18" ht="15.75" thickBot="1" x14ac:dyDescent="0.3">
      <c r="A64" s="181" t="str">
        <f>'Week 37'!E$11</f>
        <v>Chinese kool</v>
      </c>
      <c r="B64" s="182"/>
      <c r="C64" s="182"/>
      <c r="D64" s="182"/>
      <c r="E64" s="12" t="str" cm="1">
        <f t="array" ref="E64:R64">_xlfn.XLOOKUP(A64,Data!$A$2:$A$603,Data!$B$2:$O$603)</f>
        <v>-</v>
      </c>
      <c r="F64" s="5" t="str">
        <v>-</v>
      </c>
      <c r="G64" s="5" t="str">
        <v>-</v>
      </c>
      <c r="H64" s="5" t="str">
        <v>-</v>
      </c>
      <c r="I64" s="5" t="str">
        <v>-</v>
      </c>
      <c r="J64" s="5" t="str">
        <v>-</v>
      </c>
      <c r="K64" s="5" t="str">
        <v>-</v>
      </c>
      <c r="L64" s="5" t="str">
        <v>-</v>
      </c>
      <c r="M64" s="5" t="str">
        <v>-</v>
      </c>
      <c r="N64" s="5" t="str">
        <v>-</v>
      </c>
      <c r="O64" s="5" t="str">
        <v>-</v>
      </c>
      <c r="P64" s="5" t="str">
        <v>-</v>
      </c>
      <c r="Q64" s="5" t="str">
        <v>-</v>
      </c>
      <c r="R64" s="6" t="str">
        <v>-</v>
      </c>
    </row>
    <row r="65" spans="1:18" ht="15.75" thickBot="1" x14ac:dyDescent="0.3">
      <c r="A65" s="181" t="str">
        <f>'Week 37'!E$12</f>
        <v>Rijst</v>
      </c>
      <c r="B65" s="182"/>
      <c r="C65" s="182"/>
      <c r="D65" s="182"/>
      <c r="E65" s="12" t="str" cm="1">
        <f t="array" ref="E65:R65">_xlfn.XLOOKUP(A65,Data!$A$2:$A$603,Data!$B$2:$O$603)</f>
        <v>-</v>
      </c>
      <c r="F65" s="5" t="str">
        <v>-</v>
      </c>
      <c r="G65" s="5" t="str">
        <v>-</v>
      </c>
      <c r="H65" s="5" t="str">
        <v>-</v>
      </c>
      <c r="I65" s="5" t="str">
        <v>-</v>
      </c>
      <c r="J65" s="5" t="str">
        <v>-</v>
      </c>
      <c r="K65" s="5" t="str">
        <v>-</v>
      </c>
      <c r="L65" s="5" t="str">
        <v>-</v>
      </c>
      <c r="M65" s="5" t="str">
        <v>-</v>
      </c>
      <c r="N65" s="5" t="str">
        <v>-</v>
      </c>
      <c r="O65" s="5" t="str">
        <v>-</v>
      </c>
      <c r="P65" s="5" t="str">
        <v>-</v>
      </c>
      <c r="Q65" s="5" t="str">
        <v>-</v>
      </c>
      <c r="R65" s="6" t="str">
        <v>-</v>
      </c>
    </row>
    <row r="66" spans="1:18" ht="15.75" thickBot="1" x14ac:dyDescent="0.3">
      <c r="A66" s="185" t="str">
        <f>'Week 37'!$A$7</f>
        <v>Gemixt/Gemalen
(Van ± 6 tot 12 maanden)</v>
      </c>
      <c r="B66" s="186"/>
      <c r="C66" s="186"/>
      <c r="D66" s="199"/>
      <c r="E66" s="62"/>
      <c r="F66" s="63"/>
      <c r="G66" s="63"/>
      <c r="H66" s="63"/>
      <c r="I66" s="63"/>
      <c r="J66" s="63"/>
      <c r="K66" s="63"/>
      <c r="L66" s="63"/>
      <c r="M66" s="63"/>
      <c r="N66" s="63"/>
      <c r="O66" s="63"/>
      <c r="P66" s="63"/>
      <c r="Q66" s="63"/>
      <c r="R66" s="64"/>
    </row>
    <row r="67" spans="1:18" ht="15.75" thickBot="1" x14ac:dyDescent="0.3">
      <c r="A67" s="181" t="str">
        <f>'Week 37'!E$7</f>
        <v>Omelet</v>
      </c>
      <c r="B67" s="182"/>
      <c r="C67" s="182"/>
      <c r="D67" s="182"/>
      <c r="E67" s="12" t="str" cm="1">
        <f t="array" ref="E67:R67">_xlfn.XLOOKUP(A67,Data!$A$2:$A$603,Data!$B$2:$O$603)</f>
        <v>-</v>
      </c>
      <c r="F67" s="5" t="str">
        <v>X</v>
      </c>
      <c r="G67" s="5" t="str">
        <v>-</v>
      </c>
      <c r="H67" s="5" t="str">
        <v>-</v>
      </c>
      <c r="I67" s="5" t="str">
        <v>-</v>
      </c>
      <c r="J67" s="5" t="str">
        <v>-</v>
      </c>
      <c r="K67" s="5" t="str">
        <v>-</v>
      </c>
      <c r="L67" s="5" t="str">
        <v>-</v>
      </c>
      <c r="M67" s="5" t="str">
        <v>-</v>
      </c>
      <c r="N67" s="5" t="str">
        <v>-</v>
      </c>
      <c r="O67" s="5" t="str">
        <v>-</v>
      </c>
      <c r="P67" s="5" t="str">
        <v>-</v>
      </c>
      <c r="Q67" s="5" t="str">
        <v>-</v>
      </c>
      <c r="R67" s="6" t="str">
        <v>-</v>
      </c>
    </row>
    <row r="68" spans="1:18" ht="15.75" thickBot="1" x14ac:dyDescent="0.3">
      <c r="A68" s="181" t="str">
        <f>'Week 37'!E$8</f>
        <v>Chinese koolpuree</v>
      </c>
      <c r="B68" s="182"/>
      <c r="C68" s="182"/>
      <c r="D68" s="182"/>
      <c r="E68" s="12" t="str" cm="1">
        <f t="array" ref="E68:R68">_xlfn.XLOOKUP(A68,Data!$A$2:$A$603,Data!$B$2:$O$603)</f>
        <v>-</v>
      </c>
      <c r="F68" s="5" t="str">
        <v>-</v>
      </c>
      <c r="G68" s="5" t="str">
        <v>-</v>
      </c>
      <c r="H68" s="5" t="str">
        <v>-</v>
      </c>
      <c r="I68" s="5" t="str">
        <v>-</v>
      </c>
      <c r="J68" s="5" t="str">
        <v>-</v>
      </c>
      <c r="K68" s="5" t="str">
        <v>-</v>
      </c>
      <c r="L68" s="5" t="str">
        <v>-</v>
      </c>
      <c r="M68" s="5" t="str">
        <v>-</v>
      </c>
      <c r="N68" s="5" t="str">
        <v>-</v>
      </c>
      <c r="O68" s="5" t="str">
        <v>-</v>
      </c>
      <c r="P68" s="5" t="str">
        <v>-</v>
      </c>
      <c r="Q68" s="5" t="str">
        <v>-</v>
      </c>
      <c r="R68" s="6" t="str">
        <v>-</v>
      </c>
    </row>
    <row r="69" spans="1:18" ht="15.75" thickBot="1" x14ac:dyDescent="0.3">
      <c r="A69" s="185" t="str">
        <f>'Week 37'!$A$6</f>
        <v>Gemixt
(Tot ± 6 maanden)</v>
      </c>
      <c r="B69" s="186"/>
      <c r="C69" s="186"/>
      <c r="D69" s="199"/>
      <c r="E69" s="65"/>
      <c r="F69" s="66"/>
      <c r="G69" s="66"/>
      <c r="H69" s="66"/>
      <c r="I69" s="66"/>
      <c r="J69" s="66"/>
      <c r="K69" s="66"/>
      <c r="L69" s="66"/>
      <c r="M69" s="66"/>
      <c r="N69" s="66"/>
      <c r="O69" s="66"/>
      <c r="P69" s="66"/>
      <c r="Q69" s="66"/>
      <c r="R69" s="67"/>
    </row>
    <row r="70" spans="1:18" ht="15.75" thickBot="1" x14ac:dyDescent="0.3">
      <c r="A70" s="181" t="str">
        <f>'Week 37'!E$6</f>
        <v>Chinese koolpuree</v>
      </c>
      <c r="B70" s="182"/>
      <c r="C70" s="182"/>
      <c r="D70" s="182"/>
      <c r="E70" s="12" t="str" cm="1">
        <f t="array" ref="E70:R70">_xlfn.XLOOKUP(A70,Data!$A$2:$A$603,Data!$B$2:$O$603)</f>
        <v>-</v>
      </c>
      <c r="F70" s="5" t="str">
        <v>-</v>
      </c>
      <c r="G70" s="5" t="str">
        <v>-</v>
      </c>
      <c r="H70" s="5" t="str">
        <v>-</v>
      </c>
      <c r="I70" s="5" t="str">
        <v>-</v>
      </c>
      <c r="J70" s="5" t="str">
        <v>-</v>
      </c>
      <c r="K70" s="5" t="str">
        <v>-</v>
      </c>
      <c r="L70" s="5" t="str">
        <v>-</v>
      </c>
      <c r="M70" s="5" t="str">
        <v>-</v>
      </c>
      <c r="N70" s="5" t="str">
        <v>-</v>
      </c>
      <c r="O70" s="5" t="str">
        <v>-</v>
      </c>
      <c r="P70" s="5" t="str">
        <v>-</v>
      </c>
      <c r="Q70" s="5" t="str">
        <v>-</v>
      </c>
      <c r="R70" s="6" t="str">
        <v>-</v>
      </c>
    </row>
    <row r="71" spans="1:18" ht="15.75" thickBot="1" x14ac:dyDescent="0.3">
      <c r="A71" s="217" t="s">
        <v>220</v>
      </c>
      <c r="B71" s="218"/>
      <c r="C71" s="218"/>
      <c r="D71" s="218"/>
      <c r="E71" s="120"/>
      <c r="F71" s="120"/>
      <c r="G71" s="120"/>
      <c r="H71" s="120"/>
      <c r="I71" s="120"/>
      <c r="J71" s="120"/>
      <c r="K71" s="120"/>
      <c r="L71" s="120"/>
      <c r="M71" s="120"/>
      <c r="N71" s="120"/>
      <c r="O71" s="120"/>
      <c r="P71" s="120"/>
      <c r="Q71" s="120"/>
      <c r="R71" s="121"/>
    </row>
    <row r="72" spans="1:18" ht="15.75" thickBot="1" x14ac:dyDescent="0.3">
      <c r="A72" s="213">
        <f>'Week 37'!E15</f>
        <v>0</v>
      </c>
      <c r="B72" s="214"/>
      <c r="C72" s="214"/>
      <c r="D72" s="214"/>
      <c r="E72" s="127" t="e" cm="1">
        <f t="array" ref="E72">_xlfn.XLOOKUP(A72,Data!$A$2:$A$603,Data!$B$2:$O$603)</f>
        <v>#N/A</v>
      </c>
      <c r="F72" s="128"/>
      <c r="G72" s="128"/>
      <c r="H72" s="128"/>
      <c r="I72" s="128"/>
      <c r="J72" s="128"/>
      <c r="K72" s="128"/>
      <c r="L72" s="128"/>
      <c r="M72" s="128"/>
      <c r="N72" s="128"/>
      <c r="O72" s="128"/>
      <c r="P72" s="128"/>
      <c r="Q72" s="128"/>
      <c r="R72" s="129"/>
    </row>
    <row r="73" spans="1:18" ht="15.75" thickBot="1" x14ac:dyDescent="0.3">
      <c r="A73" s="217" t="s">
        <v>137</v>
      </c>
      <c r="B73" s="218"/>
      <c r="C73" s="218"/>
      <c r="D73" s="218"/>
      <c r="E73" s="120"/>
      <c r="F73" s="120"/>
      <c r="G73" s="120"/>
      <c r="H73" s="120"/>
      <c r="I73" s="120"/>
      <c r="J73" s="120"/>
      <c r="K73" s="120"/>
      <c r="L73" s="120"/>
      <c r="M73" s="120"/>
      <c r="N73" s="120"/>
      <c r="O73" s="120"/>
      <c r="P73" s="120"/>
      <c r="Q73" s="120"/>
      <c r="R73" s="121"/>
    </row>
    <row r="74" spans="1:18" ht="15.75" thickBot="1" x14ac:dyDescent="0.3">
      <c r="A74" s="215">
        <f>'Week 37'!E22</f>
        <v>0</v>
      </c>
      <c r="B74" s="216"/>
      <c r="C74" s="216"/>
      <c r="D74" s="216"/>
      <c r="E74" s="127" t="e" cm="1">
        <f t="array" ref="E74">_xlfn.XLOOKUP(A74,Data!$A$2:$A$603,Data!$B$2:$O$603)</f>
        <v>#N/A</v>
      </c>
      <c r="F74" s="128"/>
      <c r="G74" s="128"/>
      <c r="H74" s="128"/>
      <c r="I74" s="128"/>
      <c r="J74" s="128"/>
      <c r="K74" s="128"/>
      <c r="L74" s="128"/>
      <c r="M74" s="128"/>
      <c r="N74" s="128"/>
      <c r="O74" s="128"/>
      <c r="P74" s="128"/>
      <c r="Q74" s="128"/>
      <c r="R74" s="129"/>
    </row>
    <row r="75" spans="1:18" ht="15.75" thickBot="1" x14ac:dyDescent="0.3">
      <c r="A75" s="215">
        <f>'Week 37'!E23</f>
        <v>0</v>
      </c>
      <c r="B75" s="216"/>
      <c r="C75" s="216"/>
      <c r="D75" s="216"/>
      <c r="E75" s="127" t="e" cm="1">
        <f t="array" ref="E75">_xlfn.XLOOKUP(A75,Data!$A$2:$A$603,Data!$B$2:$O$603)</f>
        <v>#N/A</v>
      </c>
      <c r="F75" s="128"/>
      <c r="G75" s="128"/>
      <c r="H75" s="128"/>
      <c r="I75" s="128"/>
      <c r="J75" s="128"/>
      <c r="K75" s="128"/>
      <c r="L75" s="128"/>
      <c r="M75" s="128"/>
      <c r="N75" s="128"/>
      <c r="O75" s="128"/>
      <c r="P75" s="128"/>
      <c r="Q75" s="128"/>
      <c r="R75" s="129"/>
    </row>
    <row r="76" spans="1:18" ht="19.5" thickBot="1" x14ac:dyDescent="0.3">
      <c r="A76" s="200" t="str">
        <f>Weekoud!A30</f>
        <v>Vrijdag</v>
      </c>
      <c r="B76" s="201"/>
      <c r="C76" s="201"/>
      <c r="D76" s="201"/>
      <c r="E76" s="9"/>
      <c r="F76" s="9"/>
      <c r="G76" s="9"/>
      <c r="H76" s="9"/>
      <c r="I76" s="9"/>
      <c r="J76" s="9"/>
      <c r="K76" s="9"/>
      <c r="L76" s="9"/>
      <c r="M76" s="9"/>
      <c r="N76" s="9"/>
      <c r="O76" s="9"/>
      <c r="P76" s="9"/>
      <c r="Q76" s="9"/>
      <c r="R76" s="9"/>
    </row>
    <row r="77" spans="1:18" ht="15.75" thickBot="1" x14ac:dyDescent="0.3">
      <c r="A77" s="219">
        <f>'Week 37'!E26</f>
        <v>0</v>
      </c>
      <c r="B77" s="220"/>
      <c r="C77" s="220"/>
      <c r="D77" s="220"/>
      <c r="E77" s="124" t="e" cm="1">
        <f t="array" ref="E77">_xlfn.XLOOKUP(A77,Data!$A$2:$A$603,Data!$B$2:$O$603)</f>
        <v>#N/A</v>
      </c>
      <c r="F77" s="125"/>
      <c r="G77" s="125"/>
      <c r="H77" s="125"/>
      <c r="I77" s="125"/>
      <c r="J77" s="125"/>
      <c r="K77" s="125"/>
      <c r="L77" s="125"/>
      <c r="M77" s="125"/>
      <c r="N77" s="125"/>
      <c r="O77" s="125"/>
      <c r="P77" s="125"/>
      <c r="Q77" s="125"/>
      <c r="R77" s="126"/>
    </row>
    <row r="78" spans="1:18" ht="15.75" thickBot="1" x14ac:dyDescent="0.3">
      <c r="A78" s="185" t="str">
        <f>'Week 37'!$A$9</f>
        <v>Stukjes
(Vanaf ± 12 maanden)</v>
      </c>
      <c r="B78" s="186"/>
      <c r="C78" s="186"/>
      <c r="D78" s="199"/>
      <c r="E78" s="59"/>
      <c r="F78" s="60"/>
      <c r="G78" s="60"/>
      <c r="H78" s="60"/>
      <c r="I78" s="60"/>
      <c r="J78" s="60"/>
      <c r="K78" s="60"/>
      <c r="L78" s="60"/>
      <c r="M78" s="60"/>
      <c r="N78" s="60"/>
      <c r="O78" s="60"/>
      <c r="P78" s="60"/>
      <c r="Q78" s="60"/>
      <c r="R78" s="61"/>
    </row>
    <row r="79" spans="1:18" ht="15.75" thickBot="1" x14ac:dyDescent="0.3">
      <c r="A79" s="181" t="str">
        <f>'Week 37'!F$9</f>
        <v>Vis van de dag</v>
      </c>
      <c r="B79" s="182"/>
      <c r="C79" s="182"/>
      <c r="D79" s="182"/>
      <c r="E79" s="12" t="str" cm="1">
        <f t="array" ref="E79:R79">_xlfn.XLOOKUP(A79,Data!$A$2:$A$603,Data!$B$2:$O$603)</f>
        <v>-</v>
      </c>
      <c r="F79" s="5" t="str">
        <v>-</v>
      </c>
      <c r="G79" s="5" t="str">
        <v>-</v>
      </c>
      <c r="H79" s="5" t="str">
        <v>-</v>
      </c>
      <c r="I79" s="5" t="str">
        <v>-</v>
      </c>
      <c r="J79" s="5" t="str">
        <v>-</v>
      </c>
      <c r="K79" s="5" t="str">
        <v>X</v>
      </c>
      <c r="L79" s="5" t="str">
        <v>-</v>
      </c>
      <c r="M79" s="5" t="str">
        <v>-</v>
      </c>
      <c r="N79" s="5" t="str">
        <v>-</v>
      </c>
      <c r="O79" s="5" t="str">
        <v>-</v>
      </c>
      <c r="P79" s="5" t="str">
        <v>-</v>
      </c>
      <c r="Q79" s="5" t="str">
        <v>-</v>
      </c>
      <c r="R79" s="6" t="str">
        <v>-</v>
      </c>
    </row>
    <row r="80" spans="1:18" ht="15.75" thickBot="1" x14ac:dyDescent="0.3">
      <c r="A80" s="181" t="str">
        <f>'Week 37'!F$10</f>
        <v>Peterseliesaus</v>
      </c>
      <c r="B80" s="182"/>
      <c r="C80" s="182"/>
      <c r="D80" s="182"/>
      <c r="E80" s="12" t="str" cm="1">
        <f t="array" ref="E80:R80">_xlfn.XLOOKUP(A80,Data!$A$2:$A$603,Data!$B$2:$O$603)</f>
        <v>-</v>
      </c>
      <c r="F80" s="5" t="str">
        <v>-</v>
      </c>
      <c r="G80" s="5" t="str">
        <v>-</v>
      </c>
      <c r="H80" s="5" t="str">
        <v>-</v>
      </c>
      <c r="I80" s="5" t="str">
        <v>-</v>
      </c>
      <c r="J80" s="5" t="str">
        <v>-</v>
      </c>
      <c r="K80" s="5" t="str">
        <v>-</v>
      </c>
      <c r="L80" s="5" t="str">
        <v>-</v>
      </c>
      <c r="M80" s="5" t="str">
        <v>-</v>
      </c>
      <c r="N80" s="5" t="str">
        <v>-</v>
      </c>
      <c r="O80" s="5" t="str">
        <v>-</v>
      </c>
      <c r="P80" s="5" t="str">
        <v>-</v>
      </c>
      <c r="Q80" s="5" t="str">
        <v>-</v>
      </c>
      <c r="R80" s="6" t="str">
        <v>-</v>
      </c>
    </row>
    <row r="81" spans="1:18" ht="15.75" thickBot="1" x14ac:dyDescent="0.3">
      <c r="A81" s="181" t="str">
        <f>'Week 37'!F$11</f>
        <v>-</v>
      </c>
      <c r="B81" s="182"/>
      <c r="C81" s="182"/>
      <c r="D81" s="182"/>
      <c r="E81" s="12" t="str" cm="1">
        <f t="array" ref="E81:R81">_xlfn.XLOOKUP(A81,Data!$A$2:$A$603,Data!$B$2:$O$603)</f>
        <v>-</v>
      </c>
      <c r="F81" s="5" t="str">
        <v>-</v>
      </c>
      <c r="G81" s="5" t="str">
        <v>-</v>
      </c>
      <c r="H81" s="5" t="str">
        <v>-</v>
      </c>
      <c r="I81" s="5" t="str">
        <v>-</v>
      </c>
      <c r="J81" s="5" t="str">
        <v>-</v>
      </c>
      <c r="K81" s="5" t="str">
        <v>-</v>
      </c>
      <c r="L81" s="5" t="str">
        <v>-</v>
      </c>
      <c r="M81" s="5" t="str">
        <v>-</v>
      </c>
      <c r="N81" s="5" t="str">
        <v>-</v>
      </c>
      <c r="O81" s="5" t="str">
        <v>-</v>
      </c>
      <c r="P81" s="5" t="str">
        <v>-</v>
      </c>
      <c r="Q81" s="5" t="str">
        <v>-</v>
      </c>
      <c r="R81" s="6" t="str">
        <v>-</v>
      </c>
    </row>
    <row r="82" spans="1:18" ht="15.75" thickBot="1" x14ac:dyDescent="0.3">
      <c r="A82" s="181" t="str">
        <f>'Week 37'!F$12</f>
        <v>Venkelpuree</v>
      </c>
      <c r="B82" s="182"/>
      <c r="C82" s="182"/>
      <c r="D82" s="182"/>
      <c r="E82" s="12" t="str" cm="1">
        <f t="array" ref="E82:R82">_xlfn.XLOOKUP(A82,Data!$A$2:$A$603,Data!$B$2:$O$603)</f>
        <v>-</v>
      </c>
      <c r="F82" s="5" t="str">
        <v>-</v>
      </c>
      <c r="G82" s="5" t="str">
        <v>-</v>
      </c>
      <c r="H82" s="5" t="str">
        <v>-</v>
      </c>
      <c r="I82" s="5" t="str">
        <v>-</v>
      </c>
      <c r="J82" s="5" t="str">
        <v>-</v>
      </c>
      <c r="K82" s="5" t="str">
        <v>-</v>
      </c>
      <c r="L82" s="5" t="str">
        <v>-</v>
      </c>
      <c r="M82" s="5" t="str">
        <v>-</v>
      </c>
      <c r="N82" s="5" t="str">
        <v>-</v>
      </c>
      <c r="O82" s="5" t="str">
        <v>-</v>
      </c>
      <c r="P82" s="5" t="str">
        <v>-</v>
      </c>
      <c r="Q82" s="5" t="str">
        <v>-</v>
      </c>
      <c r="R82" s="6" t="str">
        <v>-</v>
      </c>
    </row>
    <row r="83" spans="1:18" ht="15.75" thickBot="1" x14ac:dyDescent="0.3">
      <c r="A83" s="185" t="str">
        <f>'Week 37'!$A$7</f>
        <v>Gemixt/Gemalen
(Van ± 6 tot 12 maanden)</v>
      </c>
      <c r="B83" s="186"/>
      <c r="C83" s="186"/>
      <c r="D83" s="199"/>
      <c r="E83" s="62"/>
      <c r="F83" s="63"/>
      <c r="G83" s="63"/>
      <c r="H83" s="63"/>
      <c r="I83" s="63"/>
      <c r="J83" s="63"/>
      <c r="K83" s="63"/>
      <c r="L83" s="63"/>
      <c r="M83" s="63"/>
      <c r="N83" s="63"/>
      <c r="O83" s="63"/>
      <c r="P83" s="63"/>
      <c r="Q83" s="63"/>
      <c r="R83" s="64"/>
    </row>
    <row r="84" spans="1:18" ht="15.75" thickBot="1" x14ac:dyDescent="0.3">
      <c r="A84" s="181" t="str">
        <f>'Week 37'!F$7</f>
        <v>Vis van de dag</v>
      </c>
      <c r="B84" s="182"/>
      <c r="C84" s="182"/>
      <c r="D84" s="182"/>
      <c r="E84" s="12" t="str" cm="1">
        <f t="array" ref="E84:R84">_xlfn.XLOOKUP(A84,Data!$A$2:$A$603,Data!$B$2:$O$603)</f>
        <v>-</v>
      </c>
      <c r="F84" s="5" t="str">
        <v>-</v>
      </c>
      <c r="G84" s="5" t="str">
        <v>-</v>
      </c>
      <c r="H84" s="5" t="str">
        <v>-</v>
      </c>
      <c r="I84" s="5" t="str">
        <v>-</v>
      </c>
      <c r="J84" s="5" t="str">
        <v>-</v>
      </c>
      <c r="K84" s="5" t="str">
        <v>X</v>
      </c>
      <c r="L84" s="5" t="str">
        <v>-</v>
      </c>
      <c r="M84" s="5" t="str">
        <v>-</v>
      </c>
      <c r="N84" s="5" t="str">
        <v>-</v>
      </c>
      <c r="O84" s="5" t="str">
        <v>-</v>
      </c>
      <c r="P84" s="5" t="str">
        <v>-</v>
      </c>
      <c r="Q84" s="5" t="str">
        <v>-</v>
      </c>
      <c r="R84" s="6" t="str">
        <v>-</v>
      </c>
    </row>
    <row r="85" spans="1:18" ht="15.75" thickBot="1" x14ac:dyDescent="0.3">
      <c r="A85" s="181" t="str">
        <f>'Week 37'!F$8</f>
        <v>Venkelpuree</v>
      </c>
      <c r="B85" s="182"/>
      <c r="C85" s="182"/>
      <c r="D85" s="182"/>
      <c r="E85" s="12" t="str" cm="1">
        <f t="array" ref="E85:R85">_xlfn.XLOOKUP(A85,Data!$A$2:$A$603,Data!$B$2:$O$603)</f>
        <v>-</v>
      </c>
      <c r="F85" s="5" t="str">
        <v>-</v>
      </c>
      <c r="G85" s="5" t="str">
        <v>-</v>
      </c>
      <c r="H85" s="5" t="str">
        <v>-</v>
      </c>
      <c r="I85" s="5" t="str">
        <v>-</v>
      </c>
      <c r="J85" s="5" t="str">
        <v>-</v>
      </c>
      <c r="K85" s="5" t="str">
        <v>-</v>
      </c>
      <c r="L85" s="5" t="str">
        <v>-</v>
      </c>
      <c r="M85" s="5" t="str">
        <v>-</v>
      </c>
      <c r="N85" s="5" t="str">
        <v>-</v>
      </c>
      <c r="O85" s="5" t="str">
        <v>-</v>
      </c>
      <c r="P85" s="5" t="str">
        <v>-</v>
      </c>
      <c r="Q85" s="5" t="str">
        <v>-</v>
      </c>
      <c r="R85" s="6" t="str">
        <v>-</v>
      </c>
    </row>
    <row r="86" spans="1:18" ht="15.75" thickBot="1" x14ac:dyDescent="0.3">
      <c r="A86" s="185" t="str">
        <f>'Week 37'!$A$6</f>
        <v>Gemixt
(Tot ± 6 maanden)</v>
      </c>
      <c r="B86" s="186"/>
      <c r="C86" s="186"/>
      <c r="D86" s="199"/>
      <c r="E86" s="65"/>
      <c r="F86" s="66"/>
      <c r="G86" s="66"/>
      <c r="H86" s="66"/>
      <c r="I86" s="66"/>
      <c r="J86" s="66"/>
      <c r="K86" s="66"/>
      <c r="L86" s="66"/>
      <c r="M86" s="66"/>
      <c r="N86" s="66"/>
      <c r="O86" s="66"/>
      <c r="P86" s="66"/>
      <c r="Q86" s="66"/>
      <c r="R86" s="67"/>
    </row>
    <row r="87" spans="1:18" ht="16.5" customHeight="1" thickBot="1" x14ac:dyDescent="0.3">
      <c r="A87" s="181" t="str">
        <f>'Week 37'!F$6</f>
        <v>Venkelpuree</v>
      </c>
      <c r="B87" s="182"/>
      <c r="C87" s="182"/>
      <c r="D87" s="182"/>
      <c r="E87" s="12" t="str" cm="1">
        <f t="array" ref="E87:R87">_xlfn.XLOOKUP(A87,Data!$A$2:$A$603,Data!$B$2:$O$603)</f>
        <v>-</v>
      </c>
      <c r="F87" s="5" t="str">
        <v>-</v>
      </c>
      <c r="G87" s="5" t="str">
        <v>-</v>
      </c>
      <c r="H87" s="5" t="str">
        <v>-</v>
      </c>
      <c r="I87" s="5" t="str">
        <v>-</v>
      </c>
      <c r="J87" s="5" t="str">
        <v>-</v>
      </c>
      <c r="K87" s="5" t="str">
        <v>-</v>
      </c>
      <c r="L87" s="5" t="str">
        <v>-</v>
      </c>
      <c r="M87" s="5" t="str">
        <v>-</v>
      </c>
      <c r="N87" s="5" t="str">
        <v>-</v>
      </c>
      <c r="O87" s="5" t="str">
        <v>-</v>
      </c>
      <c r="P87" s="5" t="str">
        <v>-</v>
      </c>
      <c r="Q87" s="5" t="str">
        <v>-</v>
      </c>
      <c r="R87" s="6" t="str">
        <v>-</v>
      </c>
    </row>
    <row r="88" spans="1:18" ht="15.75" thickBot="1" x14ac:dyDescent="0.3">
      <c r="A88" s="217" t="s">
        <v>220</v>
      </c>
      <c r="B88" s="218"/>
      <c r="C88" s="218"/>
      <c r="D88" s="218"/>
      <c r="E88" s="118"/>
      <c r="F88" s="118"/>
      <c r="G88" s="118"/>
      <c r="H88" s="118"/>
      <c r="I88" s="118"/>
      <c r="J88" s="118"/>
      <c r="K88" s="118"/>
      <c r="L88" s="118"/>
      <c r="M88" s="118"/>
      <c r="N88" s="118"/>
      <c r="O88" s="118"/>
      <c r="P88" s="118"/>
      <c r="Q88" s="118"/>
      <c r="R88" s="119"/>
    </row>
    <row r="89" spans="1:18" ht="15.75" thickBot="1" x14ac:dyDescent="0.3">
      <c r="A89" s="219">
        <f>'Week 37'!F15</f>
        <v>0</v>
      </c>
      <c r="B89" s="220"/>
      <c r="C89" s="220"/>
      <c r="D89" s="220"/>
      <c r="E89" s="127" t="e" cm="1">
        <f t="array" ref="E89">_xlfn.XLOOKUP(A89,Data!$A$2:$A$603,Data!$B$2:$O$603)</f>
        <v>#N/A</v>
      </c>
      <c r="F89" s="128"/>
      <c r="G89" s="128"/>
      <c r="H89" s="128"/>
      <c r="I89" s="128"/>
      <c r="J89" s="128"/>
      <c r="K89" s="128"/>
      <c r="L89" s="128"/>
      <c r="M89" s="128"/>
      <c r="N89" s="128"/>
      <c r="O89" s="128"/>
      <c r="P89" s="128"/>
      <c r="Q89" s="128"/>
      <c r="R89" s="129"/>
    </row>
    <row r="90" spans="1:18" ht="15.75" thickBot="1" x14ac:dyDescent="0.3">
      <c r="A90" s="217" t="s">
        <v>137</v>
      </c>
      <c r="B90" s="218"/>
      <c r="C90" s="218"/>
      <c r="D90" s="218"/>
      <c r="E90" s="118"/>
      <c r="F90" s="118"/>
      <c r="G90" s="118"/>
      <c r="H90" s="118"/>
      <c r="I90" s="118"/>
      <c r="J90" s="118"/>
      <c r="K90" s="118"/>
      <c r="L90" s="118"/>
      <c r="M90" s="118"/>
      <c r="N90" s="118"/>
      <c r="O90" s="118"/>
      <c r="P90" s="118"/>
      <c r="Q90" s="118"/>
      <c r="R90" s="119"/>
    </row>
    <row r="91" spans="1:18" ht="15.75" thickBot="1" x14ac:dyDescent="0.3">
      <c r="A91" s="215">
        <f>'Week 37'!F22</f>
        <v>0</v>
      </c>
      <c r="B91" s="216"/>
      <c r="C91" s="216"/>
      <c r="D91" s="216"/>
      <c r="E91" s="127" t="e" cm="1">
        <f t="array" ref="E91">_xlfn.XLOOKUP(A91,Data!$A$2:$A$603,Data!$B$2:$O$603)</f>
        <v>#N/A</v>
      </c>
      <c r="F91" s="128"/>
      <c r="G91" s="128"/>
      <c r="H91" s="128"/>
      <c r="I91" s="128"/>
      <c r="J91" s="128"/>
      <c r="K91" s="128"/>
      <c r="L91" s="128"/>
      <c r="M91" s="128"/>
      <c r="N91" s="128"/>
      <c r="O91" s="128"/>
      <c r="P91" s="128"/>
      <c r="Q91" s="128"/>
      <c r="R91" s="129"/>
    </row>
    <row r="92" spans="1:18" ht="15.75" thickBot="1" x14ac:dyDescent="0.3">
      <c r="A92" s="219">
        <f>'Week 37'!F23</f>
        <v>0</v>
      </c>
      <c r="B92" s="220"/>
      <c r="C92" s="220"/>
      <c r="D92" s="220"/>
      <c r="E92" s="127" t="e" cm="1">
        <f t="array" ref="E92">_xlfn.XLOOKUP(A92,Data!$A$2:$A$603,Data!$B$2:$O$603)</f>
        <v>#N/A</v>
      </c>
      <c r="F92" s="128"/>
      <c r="G92" s="128"/>
      <c r="H92" s="128"/>
      <c r="I92" s="128"/>
      <c r="J92" s="128"/>
      <c r="K92" s="128"/>
      <c r="L92" s="128"/>
      <c r="M92" s="128"/>
      <c r="N92" s="128"/>
      <c r="O92" s="128"/>
      <c r="P92" s="128"/>
      <c r="Q92" s="128"/>
      <c r="R92" s="129"/>
    </row>
    <row r="93" spans="1:18" ht="15.75" thickBot="1" x14ac:dyDescent="0.3">
      <c r="A93" s="217" t="s">
        <v>219</v>
      </c>
      <c r="B93" s="218"/>
      <c r="C93" s="218"/>
      <c r="D93" s="218"/>
      <c r="E93" s="118"/>
      <c r="F93" s="118"/>
      <c r="G93" s="118"/>
      <c r="H93" s="118"/>
      <c r="I93" s="118"/>
      <c r="J93" s="118"/>
      <c r="K93" s="118"/>
      <c r="L93" s="118"/>
      <c r="M93" s="118"/>
      <c r="N93" s="118"/>
      <c r="O93" s="118"/>
      <c r="P93" s="118"/>
      <c r="Q93" s="118"/>
      <c r="R93" s="119"/>
    </row>
    <row r="94" spans="1:18" ht="15.75" thickBot="1" x14ac:dyDescent="0.3">
      <c r="A94" s="215">
        <f>'Week 37'!F26</f>
        <v>0</v>
      </c>
      <c r="B94" s="216"/>
      <c r="C94" s="216"/>
      <c r="D94" s="216"/>
      <c r="E94" s="127" t="e" cm="1">
        <f t="array" ref="E94">_xlfn.XLOOKUP(A94,Data!$A$2:$A$603,Data!$B$2:$O$603)</f>
        <v>#N/A</v>
      </c>
      <c r="F94" s="128"/>
      <c r="G94" s="128"/>
      <c r="H94" s="128"/>
      <c r="I94" s="128"/>
      <c r="J94" s="128"/>
      <c r="K94" s="128"/>
      <c r="L94" s="128"/>
      <c r="M94" s="128"/>
      <c r="N94" s="128"/>
      <c r="O94" s="128"/>
      <c r="P94" s="128"/>
      <c r="Q94" s="128"/>
      <c r="R94" s="129"/>
    </row>
    <row r="95" spans="1:18" ht="19.5" thickBot="1" x14ac:dyDescent="0.3">
      <c r="A95" s="210" t="s">
        <v>14</v>
      </c>
      <c r="B95" s="211"/>
      <c r="C95" s="211"/>
      <c r="D95" s="211"/>
      <c r="E95" s="9"/>
      <c r="F95" s="9"/>
      <c r="G95" s="9"/>
      <c r="H95" s="9"/>
      <c r="I95" s="9"/>
      <c r="J95" s="9"/>
      <c r="K95" s="9"/>
      <c r="L95" s="9"/>
      <c r="M95" s="9"/>
      <c r="N95" s="9"/>
      <c r="O95" s="9"/>
      <c r="P95" s="9"/>
      <c r="Q95" s="9"/>
      <c r="R95" s="9"/>
    </row>
    <row r="96" spans="1:18" ht="15.75" thickBot="1" x14ac:dyDescent="0.3">
      <c r="A96" s="181" t="str">
        <f>'Week 37'!B$13</f>
        <v>Roerbakreepjes</v>
      </c>
      <c r="B96" s="182"/>
      <c r="C96" s="182"/>
      <c r="D96" s="182"/>
      <c r="E96" s="2" t="str" cm="1">
        <f t="array" ref="E96:R96">_xlfn.XLOOKUP(A96,Data!$A$2:$A$603,Data!$B$2:$O$603)</f>
        <v>X</v>
      </c>
      <c r="F96" s="3" t="str">
        <v>X</v>
      </c>
      <c r="G96" s="3" t="str">
        <v>-</v>
      </c>
      <c r="H96" s="3" t="str">
        <v>-</v>
      </c>
      <c r="I96" s="3" t="str">
        <v>X</v>
      </c>
      <c r="J96" s="3" t="str">
        <v>-</v>
      </c>
      <c r="K96" s="3" t="str">
        <v>-</v>
      </c>
      <c r="L96" s="3" t="str">
        <v>-</v>
      </c>
      <c r="M96" s="3" t="str">
        <v>-</v>
      </c>
      <c r="N96" s="3" t="str">
        <v>-</v>
      </c>
      <c r="O96" s="3" t="str">
        <v>-</v>
      </c>
      <c r="P96" s="3" t="str">
        <v>-</v>
      </c>
      <c r="Q96" s="3" t="str">
        <v>-</v>
      </c>
      <c r="R96" s="4" t="str">
        <v>-</v>
      </c>
    </row>
    <row r="97" spans="1:18" ht="15.75" thickBot="1" x14ac:dyDescent="0.3">
      <c r="A97" s="181" t="str">
        <f>'Week 37'!C$13</f>
        <v>Quornfilet</v>
      </c>
      <c r="B97" s="182"/>
      <c r="C97" s="182"/>
      <c r="D97" s="182"/>
      <c r="E97" s="2" t="str" cm="1">
        <f t="array" ref="E97:R97">_xlfn.XLOOKUP(A97,Data!$A$2:$A$603,Data!$B$2:$O$603)</f>
        <v>X</v>
      </c>
      <c r="F97" s="5" t="str">
        <v>-</v>
      </c>
      <c r="G97" s="5" t="str">
        <v>-</v>
      </c>
      <c r="H97" s="5" t="str">
        <v>-</v>
      </c>
      <c r="I97" s="5" t="str">
        <v>-</v>
      </c>
      <c r="J97" s="5" t="str">
        <v>-</v>
      </c>
      <c r="K97" s="5" t="str">
        <v>-</v>
      </c>
      <c r="L97" s="5" t="str">
        <v>-</v>
      </c>
      <c r="M97" s="5" t="str">
        <v>-</v>
      </c>
      <c r="N97" s="5" t="str">
        <v>-</v>
      </c>
      <c r="O97" s="5" t="str">
        <v>-</v>
      </c>
      <c r="P97" s="5" t="str">
        <v>-</v>
      </c>
      <c r="Q97" s="5" t="str">
        <v>-</v>
      </c>
      <c r="R97" s="6" t="str">
        <v>-</v>
      </c>
    </row>
    <row r="98" spans="1:18" ht="15.75" thickBot="1" x14ac:dyDescent="0.3">
      <c r="A98" s="181" t="str">
        <f>'Week 37'!D$13</f>
        <v>Falafel</v>
      </c>
      <c r="B98" s="182"/>
      <c r="C98" s="182"/>
      <c r="D98" s="182"/>
      <c r="E98" s="2" t="str" cm="1">
        <f t="array" ref="E98:R98">_xlfn.XLOOKUP(A98,Data!$A$2:$A$603,Data!$B$2:$O$603)</f>
        <v>O</v>
      </c>
      <c r="F98" s="5" t="str">
        <v>O</v>
      </c>
      <c r="G98" s="5" t="str">
        <v>-</v>
      </c>
      <c r="H98" s="5" t="str">
        <v>O</v>
      </c>
      <c r="I98" s="5" t="str">
        <v>O</v>
      </c>
      <c r="J98" s="5" t="str">
        <v>O</v>
      </c>
      <c r="K98" s="5" t="str">
        <v>-</v>
      </c>
      <c r="L98" s="5" t="str">
        <v>-</v>
      </c>
      <c r="M98" s="5" t="str">
        <v>-</v>
      </c>
      <c r="N98" s="5" t="str">
        <v>-</v>
      </c>
      <c r="O98" s="5" t="str">
        <v>-</v>
      </c>
      <c r="P98" s="5" t="str">
        <v>-</v>
      </c>
      <c r="Q98" s="5" t="str">
        <v>-</v>
      </c>
      <c r="R98" s="6" t="str">
        <v>-</v>
      </c>
    </row>
    <row r="99" spans="1:18" ht="15.75" thickBot="1" x14ac:dyDescent="0.3">
      <c r="A99" s="181" t="str">
        <f>'Week 37'!E13</f>
        <v>Kikkererwten</v>
      </c>
      <c r="B99" s="182"/>
      <c r="C99" s="182"/>
      <c r="D99" s="198"/>
      <c r="E99" s="2" t="str" cm="1">
        <f t="array" ref="E99:R99">_xlfn.XLOOKUP(A99,Data!$A$2:$A$603,Data!$B$2:$O$603)</f>
        <v>-</v>
      </c>
      <c r="F99" s="5" t="str">
        <v>-</v>
      </c>
      <c r="G99" s="5" t="str">
        <v>-</v>
      </c>
      <c r="H99" s="5" t="str">
        <v>-</v>
      </c>
      <c r="I99" s="5" t="str">
        <v>-</v>
      </c>
      <c r="J99" s="5" t="str">
        <v>-</v>
      </c>
      <c r="K99" s="5" t="str">
        <v>-</v>
      </c>
      <c r="L99" s="5" t="str">
        <v>-</v>
      </c>
      <c r="M99" s="5" t="str">
        <v>-</v>
      </c>
      <c r="N99" s="5" t="str">
        <v>-</v>
      </c>
      <c r="O99" s="5" t="str">
        <v>-</v>
      </c>
      <c r="P99" s="5" t="str">
        <v>-</v>
      </c>
      <c r="Q99" s="5" t="str">
        <v>-</v>
      </c>
      <c r="R99" s="6" t="str">
        <v>-</v>
      </c>
    </row>
    <row r="100" spans="1:18" ht="15.75" thickBot="1" x14ac:dyDescent="0.3">
      <c r="A100" s="181" t="str">
        <f>'Week 37'!F$13</f>
        <v>Quorn beef burger</v>
      </c>
      <c r="B100" s="182"/>
      <c r="C100" s="182"/>
      <c r="D100" s="182"/>
      <c r="E100" s="2" t="str" cm="1">
        <f t="array" ref="E100:R100">_xlfn.XLOOKUP(A100,Data!$A$2:$A$603,Data!$B$2:$O$603)</f>
        <v>X</v>
      </c>
      <c r="F100" s="5" t="str">
        <v>-</v>
      </c>
      <c r="G100" s="5" t="str">
        <v>-</v>
      </c>
      <c r="H100" s="5" t="str">
        <v>-</v>
      </c>
      <c r="I100" s="5" t="str">
        <v>-</v>
      </c>
      <c r="J100" s="5" t="str">
        <v>-</v>
      </c>
      <c r="K100" s="5" t="str">
        <v>-</v>
      </c>
      <c r="L100" s="5" t="str">
        <v>-</v>
      </c>
      <c r="M100" s="5" t="str">
        <v>-</v>
      </c>
      <c r="N100" s="5" t="str">
        <v>-</v>
      </c>
      <c r="O100" s="5" t="str">
        <v>-</v>
      </c>
      <c r="P100" s="5" t="str">
        <v>-</v>
      </c>
      <c r="Q100" s="5" t="str">
        <v>-</v>
      </c>
      <c r="R100" s="6" t="str">
        <v>-</v>
      </c>
    </row>
    <row r="101" spans="1:18" x14ac:dyDescent="0.25">
      <c r="A101" s="196"/>
      <c r="B101" s="196"/>
      <c r="C101" s="196"/>
      <c r="D101" s="196"/>
      <c r="E101" s="28"/>
      <c r="F101" s="28"/>
      <c r="G101" s="28"/>
      <c r="H101" s="28"/>
      <c r="I101" s="28"/>
      <c r="J101" s="28"/>
      <c r="K101" s="28"/>
      <c r="L101" s="28"/>
      <c r="M101" s="28"/>
      <c r="N101" s="28"/>
      <c r="O101" s="28"/>
      <c r="P101" s="28"/>
      <c r="Q101" s="28"/>
      <c r="R101" s="28"/>
    </row>
  </sheetData>
  <mergeCells count="102">
    <mergeCell ref="A62:D62"/>
    <mergeCell ref="A63:D63"/>
    <mergeCell ref="A64:D64"/>
    <mergeCell ref="A65:D65"/>
    <mergeCell ref="A66:D66"/>
    <mergeCell ref="A67:D67"/>
    <mergeCell ref="A34:D34"/>
    <mergeCell ref="A35:D35"/>
    <mergeCell ref="A36:D36"/>
    <mergeCell ref="A50:D50"/>
    <mergeCell ref="A51:D51"/>
    <mergeCell ref="A49:D49"/>
    <mergeCell ref="A47:D47"/>
    <mergeCell ref="A48:D48"/>
    <mergeCell ref="A52:D52"/>
    <mergeCell ref="A53:D53"/>
    <mergeCell ref="A54:D54"/>
    <mergeCell ref="A55:D55"/>
    <mergeCell ref="A31:D31"/>
    <mergeCell ref="A32:D32"/>
    <mergeCell ref="A40:D40"/>
    <mergeCell ref="A41:D41"/>
    <mergeCell ref="A42:D42"/>
    <mergeCell ref="A43:D43"/>
    <mergeCell ref="A44:D44"/>
    <mergeCell ref="A45:D45"/>
    <mergeCell ref="A46:D46"/>
    <mergeCell ref="A37:D37"/>
    <mergeCell ref="A38:D38"/>
    <mergeCell ref="A39:D39"/>
    <mergeCell ref="A33:D33"/>
    <mergeCell ref="A85:D85"/>
    <mergeCell ref="A69:D69"/>
    <mergeCell ref="A70:D70"/>
    <mergeCell ref="A76:D76"/>
    <mergeCell ref="A77:D77"/>
    <mergeCell ref="A78:D78"/>
    <mergeCell ref="A79:D79"/>
    <mergeCell ref="A56:D56"/>
    <mergeCell ref="A57:D57"/>
    <mergeCell ref="A58:D58"/>
    <mergeCell ref="A71:D71"/>
    <mergeCell ref="A72:D72"/>
    <mergeCell ref="A73:D73"/>
    <mergeCell ref="A74:D74"/>
    <mergeCell ref="A80:D80"/>
    <mergeCell ref="A81:D81"/>
    <mergeCell ref="A82:D82"/>
    <mergeCell ref="A83:D83"/>
    <mergeCell ref="A84:D84"/>
    <mergeCell ref="A75:D75"/>
    <mergeCell ref="A68:D68"/>
    <mergeCell ref="A59:D59"/>
    <mergeCell ref="A60:D60"/>
    <mergeCell ref="A61:D61"/>
    <mergeCell ref="A100:D100"/>
    <mergeCell ref="A101:D101"/>
    <mergeCell ref="A86:D86"/>
    <mergeCell ref="A87:D87"/>
    <mergeCell ref="A95:D95"/>
    <mergeCell ref="A96:D96"/>
    <mergeCell ref="A97:D97"/>
    <mergeCell ref="A98:D98"/>
    <mergeCell ref="A91:D91"/>
    <mergeCell ref="A92:D92"/>
    <mergeCell ref="A93:D93"/>
    <mergeCell ref="A94:D94"/>
    <mergeCell ref="A88:D88"/>
    <mergeCell ref="A89:D89"/>
    <mergeCell ref="A90:D90"/>
    <mergeCell ref="A99:D99"/>
    <mergeCell ref="A30:D30"/>
    <mergeCell ref="A12:D12"/>
    <mergeCell ref="A13:D13"/>
    <mergeCell ref="A21:D21"/>
    <mergeCell ref="A22:D22"/>
    <mergeCell ref="A23:D23"/>
    <mergeCell ref="A24:D24"/>
    <mergeCell ref="A25:D25"/>
    <mergeCell ref="A26:D26"/>
    <mergeCell ref="A27:D27"/>
    <mergeCell ref="A28:D28"/>
    <mergeCell ref="A29:D29"/>
    <mergeCell ref="A14:D14"/>
    <mergeCell ref="A15:D15"/>
    <mergeCell ref="A16:D16"/>
    <mergeCell ref="A17:D17"/>
    <mergeCell ref="A18:D18"/>
    <mergeCell ref="A19:D19"/>
    <mergeCell ref="A20:D20"/>
    <mergeCell ref="A11:D11"/>
    <mergeCell ref="A1:B1"/>
    <mergeCell ref="C1:D1"/>
    <mergeCell ref="A2:D2"/>
    <mergeCell ref="A3:D3"/>
    <mergeCell ref="A4:D4"/>
    <mergeCell ref="A5:D5"/>
    <mergeCell ref="A6:D6"/>
    <mergeCell ref="A7:D7"/>
    <mergeCell ref="A8:D8"/>
    <mergeCell ref="A9:D9"/>
    <mergeCell ref="A10:D10"/>
  </mergeCells>
  <conditionalFormatting sqref="E3:R100">
    <cfRule type="cellIs" dxfId="3" priority="17" operator="equal">
      <formula>"O"</formula>
    </cfRule>
    <cfRule type="cellIs" dxfId="2" priority="18" operator="equal">
      <formula>"X"</formula>
    </cfRule>
  </conditionalFormatting>
  <pageMargins left="0.25" right="0.25" top="0.75" bottom="0.75" header="0.3" footer="0.3"/>
  <pageSetup paperSize="9" scale="63" fitToHeight="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26320-F2E8-4542-BADA-3011A6EBC98C}">
  <dimension ref="A1"/>
  <sheetViews>
    <sheetView workbookViewId="0"/>
  </sheetViews>
  <sheetFormatPr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185CC-8A76-4E0A-86D8-6E064236A9CE}">
  <dimension ref="A1"/>
  <sheetViews>
    <sheetView workbookViewId="0"/>
  </sheetViews>
  <sheetFormatPr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D90E6-91B4-45EB-A31A-72A3D0C50AFB}">
  <dimension ref="A1"/>
  <sheetViews>
    <sheetView workbookViewId="0"/>
  </sheetViews>
  <sheetFormatPr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A2669-E94A-4739-A8B4-8EFD69EF5C0D}">
  <dimension ref="A1"/>
  <sheetViews>
    <sheetView workbookViewId="0"/>
  </sheetViews>
  <sheetFormatPr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C46BE-FC5A-4E8C-9508-C3D6EF7FCD69}">
  <dimension ref="A1"/>
  <sheetViews>
    <sheetView workbookViewId="0"/>
  </sheetViews>
  <sheetFormatPr defaultRowHeight="15" x14ac:dyDescent="0.2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04715-E8B7-402E-9CE5-548111C66535}">
  <dimension ref="A1"/>
  <sheetViews>
    <sheetView workbookViewId="0"/>
  </sheetViews>
  <sheetFormatPr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E146D-98A5-4BF3-ADC9-A794F408C384}">
  <dimension ref="A1"/>
  <sheetViews>
    <sheetView workbookViewId="0"/>
  </sheetViews>
  <sheetFormatPr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A24FC-223A-4F39-96F9-C7618853E877}">
  <dimension ref="A1"/>
  <sheetViews>
    <sheetView workbookViewId="0"/>
  </sheetViews>
  <sheetFormatPr defaultRowHeight="15" x14ac:dyDescent="0.25"/>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E4890-3EC6-4A77-8E0E-2236E9F69648}">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CDF3B-1B53-48C0-B977-5BBD978DF5D3}">
  <sheetPr>
    <pageSetUpPr fitToPage="1"/>
  </sheetPr>
  <dimension ref="A1:R103"/>
  <sheetViews>
    <sheetView workbookViewId="0">
      <pane ySplit="1" topLeftCell="A81" activePane="bottomLeft" state="frozen"/>
      <selection pane="bottomLeft" activeCell="I15" sqref="I15"/>
    </sheetView>
  </sheetViews>
  <sheetFormatPr defaultRowHeight="15" x14ac:dyDescent="0.25"/>
  <cols>
    <col min="4" max="4" width="14" customWidth="1"/>
    <col min="5" max="5" width="8" customWidth="1"/>
    <col min="6" max="18" width="8.28515625" customWidth="1"/>
    <col min="19" max="20" width="5.7109375" customWidth="1"/>
  </cols>
  <sheetData>
    <row r="1" spans="1:18" ht="55.5" customHeight="1" thickBot="1" x14ac:dyDescent="0.3">
      <c r="A1" s="221" t="s">
        <v>12</v>
      </c>
      <c r="B1" s="222"/>
      <c r="C1" s="223" t="s">
        <v>13</v>
      </c>
      <c r="D1" s="224"/>
    </row>
    <row r="2" spans="1:18" ht="17.25" customHeight="1" thickBot="1" x14ac:dyDescent="0.3">
      <c r="A2" s="200" t="str">
        <f>Weekoud!A3</f>
        <v>Maandag</v>
      </c>
      <c r="B2" s="201"/>
      <c r="C2" s="201"/>
      <c r="D2" s="201"/>
      <c r="E2" s="10"/>
      <c r="F2" s="10"/>
      <c r="G2" s="10"/>
      <c r="H2" s="10"/>
      <c r="I2" s="10"/>
      <c r="J2" s="10"/>
      <c r="K2" s="10"/>
      <c r="L2" s="10"/>
      <c r="M2" s="10"/>
      <c r="N2" s="10"/>
      <c r="O2" s="10"/>
      <c r="P2" s="10"/>
      <c r="Q2" s="10"/>
      <c r="R2" s="105"/>
    </row>
    <row r="3" spans="1:18" ht="15.75" thickBot="1" x14ac:dyDescent="0.3">
      <c r="A3" s="181">
        <f>'Week 33'!B5</f>
        <v>0</v>
      </c>
      <c r="B3" s="182"/>
      <c r="C3" s="182"/>
      <c r="D3" s="182"/>
      <c r="E3" s="2" t="e" cm="1">
        <f t="array" ref="E3">_xlfn.XLOOKUP(A3,Data!$A$2:$A$603,Data!$B$2:$O$603)</f>
        <v>#N/A</v>
      </c>
      <c r="F3" s="3"/>
      <c r="G3" s="3"/>
      <c r="H3" s="3"/>
      <c r="I3" s="3"/>
      <c r="J3" s="3"/>
      <c r="K3" s="3"/>
      <c r="L3" s="3"/>
      <c r="M3" s="3"/>
      <c r="N3" s="3"/>
      <c r="O3" s="3"/>
      <c r="P3" s="3"/>
      <c r="Q3" s="3"/>
      <c r="R3" s="4"/>
    </row>
    <row r="4" spans="1:18" ht="15.75" thickBot="1" x14ac:dyDescent="0.3">
      <c r="A4" s="185" t="str">
        <f>'Week 33'!$A$9</f>
        <v>Stukjes
(Vanaf ± 12 maanden)</v>
      </c>
      <c r="B4" s="186"/>
      <c r="C4" s="186"/>
      <c r="D4" s="199"/>
      <c r="E4" s="59"/>
      <c r="F4" s="60"/>
      <c r="G4" s="60"/>
      <c r="H4" s="60"/>
      <c r="I4" s="60"/>
      <c r="J4" s="60"/>
      <c r="K4" s="60"/>
      <c r="L4" s="60"/>
      <c r="M4" s="60"/>
      <c r="N4" s="60"/>
      <c r="O4" s="60"/>
      <c r="P4" s="60"/>
      <c r="Q4" s="60"/>
      <c r="R4" s="61"/>
    </row>
    <row r="5" spans="1:18" ht="15.75" thickBot="1" x14ac:dyDescent="0.3">
      <c r="A5" s="181">
        <f>'Week 33'!B9</f>
        <v>0</v>
      </c>
      <c r="B5" s="182"/>
      <c r="C5" s="182"/>
      <c r="D5" s="182"/>
      <c r="E5" s="2" t="e" cm="1">
        <f t="array" ref="E5">_xlfn.XLOOKUP(A5,Data!$A$2:$A$603,Data!$B$2:$O$603)</f>
        <v>#N/A</v>
      </c>
      <c r="F5" s="3"/>
      <c r="G5" s="3"/>
      <c r="H5" s="3"/>
      <c r="I5" s="3"/>
      <c r="J5" s="3"/>
      <c r="K5" s="3"/>
      <c r="L5" s="3"/>
      <c r="M5" s="3"/>
      <c r="N5" s="3"/>
      <c r="O5" s="3"/>
      <c r="P5" s="3"/>
      <c r="Q5" s="3"/>
      <c r="R5" s="4"/>
    </row>
    <row r="6" spans="1:18" ht="15.75" thickBot="1" x14ac:dyDescent="0.3">
      <c r="A6" s="181">
        <f>'Week 33'!B10</f>
        <v>0</v>
      </c>
      <c r="B6" s="182"/>
      <c r="C6" s="182"/>
      <c r="D6" s="182"/>
      <c r="E6" s="12" t="e" cm="1">
        <f t="array" ref="E6">_xlfn.XLOOKUP(A6,Data!$A$2:$A$603,Data!$B$2:$O$603)</f>
        <v>#N/A</v>
      </c>
      <c r="F6" s="5"/>
      <c r="G6" s="5"/>
      <c r="H6" s="5"/>
      <c r="I6" s="5"/>
      <c r="J6" s="5"/>
      <c r="K6" s="5"/>
      <c r="L6" s="5"/>
      <c r="M6" s="5"/>
      <c r="N6" s="5"/>
      <c r="O6" s="5"/>
      <c r="P6" s="5"/>
      <c r="Q6" s="5"/>
      <c r="R6" s="6"/>
    </row>
    <row r="7" spans="1:18" ht="15.75" thickBot="1" x14ac:dyDescent="0.3">
      <c r="A7" s="181">
        <f>'Week 33'!B11</f>
        <v>0</v>
      </c>
      <c r="B7" s="182"/>
      <c r="C7" s="182"/>
      <c r="D7" s="182"/>
      <c r="E7" s="12" t="e" cm="1">
        <f t="array" ref="E7">_xlfn.XLOOKUP(A7,Data!$A$2:$A$603,Data!$B$2:$O$603)</f>
        <v>#N/A</v>
      </c>
      <c r="F7" s="5"/>
      <c r="G7" s="5"/>
      <c r="H7" s="5"/>
      <c r="I7" s="5"/>
      <c r="J7" s="5"/>
      <c r="K7" s="5"/>
      <c r="L7" s="5"/>
      <c r="M7" s="5"/>
      <c r="N7" s="5"/>
      <c r="O7" s="5"/>
      <c r="P7" s="5"/>
      <c r="Q7" s="5"/>
      <c r="R7" s="6"/>
    </row>
    <row r="8" spans="1:18" ht="15.75" thickBot="1" x14ac:dyDescent="0.3">
      <c r="A8" s="181">
        <f>'Week 33'!B12</f>
        <v>0</v>
      </c>
      <c r="B8" s="182"/>
      <c r="C8" s="182"/>
      <c r="D8" s="182"/>
      <c r="E8" s="12" t="e" cm="1">
        <f t="array" ref="E8">_xlfn.XLOOKUP(A8,Data!$A$2:$A$603,Data!$B$2:$O$603)</f>
        <v>#N/A</v>
      </c>
      <c r="F8" s="5"/>
      <c r="G8" s="5"/>
      <c r="H8" s="5"/>
      <c r="I8" s="5"/>
      <c r="J8" s="5"/>
      <c r="K8" s="5"/>
      <c r="L8" s="5"/>
      <c r="M8" s="5"/>
      <c r="N8" s="5"/>
      <c r="O8" s="5"/>
      <c r="P8" s="5"/>
      <c r="Q8" s="5"/>
      <c r="R8" s="6"/>
    </row>
    <row r="9" spans="1:18" ht="15.75" thickBot="1" x14ac:dyDescent="0.3">
      <c r="A9" s="185" t="str">
        <f>'Week 33'!$A$7</f>
        <v>Gemalen
(Van ± 6 tot 12 maanden)</v>
      </c>
      <c r="B9" s="186"/>
      <c r="C9" s="186"/>
      <c r="D9" s="199"/>
      <c r="E9" s="65"/>
      <c r="F9" s="66"/>
      <c r="G9" s="66"/>
      <c r="H9" s="66"/>
      <c r="I9" s="66"/>
      <c r="J9" s="66"/>
      <c r="K9" s="66"/>
      <c r="L9" s="66"/>
      <c r="M9" s="66"/>
      <c r="N9" s="66"/>
      <c r="O9" s="66"/>
      <c r="P9" s="66"/>
      <c r="Q9" s="66"/>
      <c r="R9" s="67"/>
    </row>
    <row r="10" spans="1:18" ht="15.75" thickBot="1" x14ac:dyDescent="0.3">
      <c r="A10" s="181">
        <f>'Week 33'!B7</f>
        <v>0</v>
      </c>
      <c r="B10" s="182"/>
      <c r="C10" s="182"/>
      <c r="D10" s="182"/>
      <c r="E10" s="12" t="e" cm="1">
        <f t="array" ref="E10">_xlfn.XLOOKUP(A10,Data!$A$2:$A$603,Data!$B$2:$O$603)</f>
        <v>#N/A</v>
      </c>
      <c r="F10" s="5"/>
      <c r="G10" s="5"/>
      <c r="H10" s="5"/>
      <c r="I10" s="5"/>
      <c r="J10" s="5"/>
      <c r="K10" s="5"/>
      <c r="L10" s="5"/>
      <c r="M10" s="5"/>
      <c r="N10" s="5"/>
      <c r="O10" s="5"/>
      <c r="P10" s="5"/>
      <c r="Q10" s="5"/>
      <c r="R10" s="6"/>
    </row>
    <row r="11" spans="1:18" ht="15.75" thickBot="1" x14ac:dyDescent="0.3">
      <c r="A11" s="181">
        <f>'Week 33'!B8</f>
        <v>0</v>
      </c>
      <c r="B11" s="182"/>
      <c r="C11" s="182"/>
      <c r="D11" s="182"/>
      <c r="E11" s="12" t="e" cm="1">
        <f t="array" ref="E11">_xlfn.XLOOKUP(A11,Data!$A$2:$A$603,Data!$B$2:$O$603)</f>
        <v>#N/A</v>
      </c>
      <c r="F11" s="5"/>
      <c r="G11" s="5"/>
      <c r="H11" s="5"/>
      <c r="I11" s="5"/>
      <c r="J11" s="5"/>
      <c r="K11" s="5"/>
      <c r="L11" s="5"/>
      <c r="M11" s="5"/>
      <c r="N11" s="5"/>
      <c r="O11" s="5"/>
      <c r="P11" s="5"/>
      <c r="Q11" s="5"/>
      <c r="R11" s="6"/>
    </row>
    <row r="12" spans="1:18" ht="15.75" thickBot="1" x14ac:dyDescent="0.3">
      <c r="A12" s="185" t="str">
        <f>'Week 33'!$A$6</f>
        <v>Gemixt
(Tot ± 6 maanden)</v>
      </c>
      <c r="B12" s="186"/>
      <c r="C12" s="186"/>
      <c r="D12" s="199"/>
      <c r="E12" s="65"/>
      <c r="F12" s="66"/>
      <c r="G12" s="66"/>
      <c r="H12" s="66"/>
      <c r="I12" s="66"/>
      <c r="J12" s="66"/>
      <c r="K12" s="66"/>
      <c r="L12" s="66"/>
      <c r="M12" s="66"/>
      <c r="N12" s="66"/>
      <c r="O12" s="66"/>
      <c r="P12" s="66"/>
      <c r="Q12" s="66"/>
      <c r="R12" s="67"/>
    </row>
    <row r="13" spans="1:18" ht="15.75" thickBot="1" x14ac:dyDescent="0.3">
      <c r="A13" s="181">
        <f>'Week 33'!B6</f>
        <v>0</v>
      </c>
      <c r="B13" s="182"/>
      <c r="C13" s="182"/>
      <c r="D13" s="182"/>
      <c r="E13" s="13" t="e" cm="1">
        <f t="array" ref="E13">_xlfn.XLOOKUP(A13,Data!$A$2:$A$603,Data!$B$2:$O$603)</f>
        <v>#N/A</v>
      </c>
      <c r="F13" s="7"/>
      <c r="G13" s="7"/>
      <c r="H13" s="7"/>
      <c r="I13" s="7"/>
      <c r="J13" s="7"/>
      <c r="K13" s="7"/>
      <c r="L13" s="7"/>
      <c r="M13" s="7"/>
      <c r="N13" s="7"/>
      <c r="O13" s="7"/>
      <c r="P13" s="7"/>
      <c r="Q13" s="7"/>
      <c r="R13" s="8"/>
    </row>
    <row r="14" spans="1:18" ht="15.75" thickBot="1" x14ac:dyDescent="0.3">
      <c r="A14" s="217" t="s">
        <v>220</v>
      </c>
      <c r="B14" s="218"/>
      <c r="C14" s="218"/>
      <c r="D14" s="218"/>
      <c r="E14" s="118"/>
      <c r="F14" s="118"/>
      <c r="G14" s="118"/>
      <c r="H14" s="118"/>
      <c r="I14" s="118"/>
      <c r="J14" s="118"/>
      <c r="K14" s="118"/>
      <c r="L14" s="118"/>
      <c r="M14" s="118"/>
      <c r="N14" s="118"/>
      <c r="O14" s="118"/>
      <c r="P14" s="118"/>
      <c r="Q14" s="118"/>
      <c r="R14" s="119"/>
    </row>
    <row r="15" spans="1:18" ht="15.75" thickBot="1" x14ac:dyDescent="0.3">
      <c r="A15" s="219" t="str">
        <f>'Week 33'!B15</f>
        <v>Water</v>
      </c>
      <c r="B15" s="220"/>
      <c r="C15" s="220"/>
      <c r="D15" s="220"/>
      <c r="E15" s="124" t="str" cm="1">
        <f t="array" ref="E15:R15">_xlfn.XLOOKUP(A15,Data!$A$2:$A$603,Data!$B$2:$O$603)</f>
        <v>-</v>
      </c>
      <c r="F15" s="125" t="str">
        <v>-</v>
      </c>
      <c r="G15" s="125" t="str">
        <v>-</v>
      </c>
      <c r="H15" s="125" t="str">
        <v>-</v>
      </c>
      <c r="I15" s="125" t="str">
        <v>-</v>
      </c>
      <c r="J15" s="125" t="str">
        <v>-</v>
      </c>
      <c r="K15" s="125" t="str">
        <v>-</v>
      </c>
      <c r="L15" s="125" t="str">
        <v>-</v>
      </c>
      <c r="M15" s="125" t="str">
        <v>-</v>
      </c>
      <c r="N15" s="125" t="str">
        <v>-</v>
      </c>
      <c r="O15" s="125" t="str">
        <v>-</v>
      </c>
      <c r="P15" s="125" t="str">
        <v>-</v>
      </c>
      <c r="Q15" s="125" t="str">
        <v>-</v>
      </c>
      <c r="R15" s="126" t="str">
        <v>-</v>
      </c>
    </row>
    <row r="16" spans="1:18" ht="15.75" thickBot="1" x14ac:dyDescent="0.3">
      <c r="A16" s="217" t="s">
        <v>137</v>
      </c>
      <c r="B16" s="218"/>
      <c r="C16" s="218"/>
      <c r="D16" s="218"/>
      <c r="E16" s="120"/>
      <c r="F16" s="120"/>
      <c r="G16" s="120"/>
      <c r="H16" s="120"/>
      <c r="I16" s="120"/>
      <c r="J16" s="120"/>
      <c r="K16" s="120"/>
      <c r="L16" s="120"/>
      <c r="M16" s="120"/>
      <c r="N16" s="120"/>
      <c r="O16" s="120"/>
      <c r="P16" s="120"/>
      <c r="Q16" s="120"/>
      <c r="R16" s="121"/>
    </row>
    <row r="17" spans="1:18" ht="15.75" thickBot="1" x14ac:dyDescent="0.3">
      <c r="A17" s="215" t="str">
        <f>'Week 33'!B22</f>
        <v>Volkoren brood</v>
      </c>
      <c r="B17" s="216"/>
      <c r="C17" s="216"/>
      <c r="D17" s="216"/>
      <c r="E17" s="124" t="str" cm="1">
        <f t="array" ref="E17:R17">_xlfn.XLOOKUP(A17,Data!$A$2:$A$603,Data!$B$2:$O$603)</f>
        <v>X</v>
      </c>
      <c r="F17" s="125" t="str">
        <v>-</v>
      </c>
      <c r="G17" s="125" t="str">
        <v>-</v>
      </c>
      <c r="H17" s="125" t="str">
        <v>-</v>
      </c>
      <c r="I17" s="125" t="str">
        <v>-</v>
      </c>
      <c r="J17" s="125" t="str">
        <v>-</v>
      </c>
      <c r="K17" s="125" t="str">
        <v>-</v>
      </c>
      <c r="L17" s="125" t="str">
        <v>-</v>
      </c>
      <c r="M17" s="125" t="str">
        <v>-</v>
      </c>
      <c r="N17" s="125" t="str">
        <v>-</v>
      </c>
      <c r="O17" s="125" t="str">
        <v>-</v>
      </c>
      <c r="P17" s="125" t="str">
        <v>-</v>
      </c>
      <c r="Q17" s="125" t="str">
        <v>-</v>
      </c>
      <c r="R17" s="126" t="str">
        <v>-</v>
      </c>
    </row>
    <row r="18" spans="1:18" ht="15.75" thickBot="1" x14ac:dyDescent="0.3">
      <c r="A18" s="219" t="str">
        <f>'Week 33'!B23</f>
        <v>Meesterlijke ham</v>
      </c>
      <c r="B18" s="220"/>
      <c r="C18" s="220"/>
      <c r="D18" s="220"/>
      <c r="E18" s="127" t="str" cm="1">
        <f t="array" ref="E18:R18">_xlfn.XLOOKUP(A18,Data!$A$2:$A$603,Data!$B$2:$O$603)</f>
        <v>-</v>
      </c>
      <c r="F18" s="128" t="str">
        <v>-</v>
      </c>
      <c r="G18" s="128" t="str">
        <v>-</v>
      </c>
      <c r="H18" s="128" t="str">
        <v>-</v>
      </c>
      <c r="I18" s="128" t="str">
        <v>-</v>
      </c>
      <c r="J18" s="128" t="str">
        <v>-</v>
      </c>
      <c r="K18" s="128" t="str">
        <v>-</v>
      </c>
      <c r="L18" s="128" t="str">
        <v>-</v>
      </c>
      <c r="M18" s="128" t="str">
        <v>-</v>
      </c>
      <c r="N18" s="128" t="str">
        <v>-</v>
      </c>
      <c r="O18" s="128" t="str">
        <v>-</v>
      </c>
      <c r="P18" s="128" t="str">
        <v>-</v>
      </c>
      <c r="Q18" s="128" t="str">
        <v>-</v>
      </c>
      <c r="R18" s="129" t="str">
        <v>-</v>
      </c>
    </row>
    <row r="19" spans="1:18" ht="15.75" thickBot="1" x14ac:dyDescent="0.3">
      <c r="A19" s="217" t="s">
        <v>219</v>
      </c>
      <c r="B19" s="218"/>
      <c r="C19" s="218"/>
      <c r="D19" s="218"/>
      <c r="E19" s="122"/>
      <c r="F19" s="122"/>
      <c r="G19" s="122"/>
      <c r="H19" s="122"/>
      <c r="I19" s="122"/>
      <c r="J19" s="122"/>
      <c r="K19" s="122"/>
      <c r="L19" s="122"/>
      <c r="M19" s="122"/>
      <c r="N19" s="122"/>
      <c r="O19" s="122"/>
      <c r="P19" s="122"/>
      <c r="Q19" s="122"/>
      <c r="R19" s="123"/>
    </row>
    <row r="20" spans="1:18" ht="15.75" thickBot="1" x14ac:dyDescent="0.3">
      <c r="A20" s="215" t="str">
        <f>'Week 33'!B26</f>
        <v>Kalkoenham halal</v>
      </c>
      <c r="B20" s="216"/>
      <c r="C20" s="216"/>
      <c r="D20" s="216"/>
      <c r="E20" s="124" t="str" cm="1">
        <f t="array" ref="E20:R20">_xlfn.XLOOKUP(A20,Data!$A$2:$A$603,Data!$B$2:$O$603)</f>
        <v>-</v>
      </c>
      <c r="F20" s="125" t="str">
        <v>-</v>
      </c>
      <c r="G20" s="125" t="str">
        <v>-</v>
      </c>
      <c r="H20" s="125" t="str">
        <v>-</v>
      </c>
      <c r="I20" s="125" t="str">
        <v>-</v>
      </c>
      <c r="J20" s="125" t="str">
        <v>-</v>
      </c>
      <c r="K20" s="125" t="str">
        <v>-</v>
      </c>
      <c r="L20" s="125" t="str">
        <v>-</v>
      </c>
      <c r="M20" s="125" t="str">
        <v>-</v>
      </c>
      <c r="N20" s="125" t="str">
        <v>-</v>
      </c>
      <c r="O20" s="125" t="str">
        <v>-</v>
      </c>
      <c r="P20" s="125" t="str">
        <v>-</v>
      </c>
      <c r="Q20" s="125" t="str">
        <v>-</v>
      </c>
      <c r="R20" s="126" t="str">
        <v>-</v>
      </c>
    </row>
    <row r="21" spans="1:18" ht="19.5" thickBot="1" x14ac:dyDescent="0.3">
      <c r="A21" s="200" t="str">
        <f>Weekoud!A10</f>
        <v>Dinsdag</v>
      </c>
      <c r="B21" s="201"/>
      <c r="C21" s="201"/>
      <c r="D21" s="201"/>
      <c r="E21" s="9"/>
      <c r="F21" s="9"/>
      <c r="G21" s="9"/>
      <c r="H21" s="9"/>
      <c r="I21" s="9"/>
      <c r="J21" s="9"/>
      <c r="K21" s="9"/>
      <c r="L21" s="9"/>
      <c r="M21" s="9"/>
      <c r="N21" s="9"/>
      <c r="O21" s="9"/>
      <c r="P21" s="9"/>
      <c r="Q21" s="9"/>
      <c r="R21" s="106"/>
    </row>
    <row r="22" spans="1:18" ht="15.75" thickBot="1" x14ac:dyDescent="0.3">
      <c r="A22" s="181">
        <f>'Week 33'!C$5</f>
        <v>0</v>
      </c>
      <c r="B22" s="182"/>
      <c r="C22" s="182"/>
      <c r="D22" s="182"/>
      <c r="E22" s="2" t="e" cm="1">
        <f t="array" ref="E22">_xlfn.XLOOKUP(A22,Data!$A$2:$A$603,Data!$B$2:$O$603)</f>
        <v>#N/A</v>
      </c>
      <c r="F22" s="3"/>
      <c r="G22" s="3"/>
      <c r="H22" s="3"/>
      <c r="I22" s="3"/>
      <c r="J22" s="3"/>
      <c r="K22" s="3"/>
      <c r="L22" s="3"/>
      <c r="M22" s="3"/>
      <c r="N22" s="3"/>
      <c r="O22" s="3"/>
      <c r="P22" s="3"/>
      <c r="Q22" s="3"/>
      <c r="R22" s="4"/>
    </row>
    <row r="23" spans="1:18" ht="15.75" thickBot="1" x14ac:dyDescent="0.3">
      <c r="A23" s="185" t="str">
        <f>'Week 33'!$A$9</f>
        <v>Stukjes
(Vanaf ± 12 maanden)</v>
      </c>
      <c r="B23" s="186"/>
      <c r="C23" s="186"/>
      <c r="D23" s="199"/>
      <c r="E23" s="59"/>
      <c r="F23" s="60"/>
      <c r="G23" s="60"/>
      <c r="H23" s="60"/>
      <c r="I23" s="60"/>
      <c r="J23" s="60"/>
      <c r="K23" s="60"/>
      <c r="L23" s="60"/>
      <c r="M23" s="60"/>
      <c r="N23" s="60"/>
      <c r="O23" s="60"/>
      <c r="P23" s="60"/>
      <c r="Q23" s="60"/>
      <c r="R23" s="61"/>
    </row>
    <row r="24" spans="1:18" ht="15.75" thickBot="1" x14ac:dyDescent="0.3">
      <c r="A24" s="181">
        <f>'Week 33'!C$9</f>
        <v>0</v>
      </c>
      <c r="B24" s="182"/>
      <c r="C24" s="182"/>
      <c r="D24" s="182"/>
      <c r="E24" s="12" t="e" cm="1">
        <f t="array" ref="E24">_xlfn.XLOOKUP(A24,Data!$A$2:$A$603,Data!$B$2:$O$603)</f>
        <v>#N/A</v>
      </c>
      <c r="F24" s="5"/>
      <c r="G24" s="5"/>
      <c r="H24" s="5"/>
      <c r="I24" s="5"/>
      <c r="J24" s="5"/>
      <c r="K24" s="5"/>
      <c r="L24" s="5"/>
      <c r="M24" s="5"/>
      <c r="N24" s="5"/>
      <c r="O24" s="5"/>
      <c r="P24" s="5"/>
      <c r="Q24" s="5"/>
      <c r="R24" s="6"/>
    </row>
    <row r="25" spans="1:18" ht="15.75" thickBot="1" x14ac:dyDescent="0.3">
      <c r="A25" s="181">
        <f>'Week 33'!C$10</f>
        <v>0</v>
      </c>
      <c r="B25" s="182"/>
      <c r="C25" s="182"/>
      <c r="D25" s="182"/>
      <c r="E25" s="12" t="e" cm="1">
        <f t="array" ref="E25">_xlfn.XLOOKUP(A25,Data!$A$2:$A$603,Data!$B$2:$O$603)</f>
        <v>#N/A</v>
      </c>
      <c r="F25" s="5"/>
      <c r="G25" s="5"/>
      <c r="H25" s="5"/>
      <c r="I25" s="5"/>
      <c r="J25" s="5"/>
      <c r="K25" s="5"/>
      <c r="L25" s="5"/>
      <c r="M25" s="5"/>
      <c r="N25" s="5"/>
      <c r="O25" s="5"/>
      <c r="P25" s="5"/>
      <c r="Q25" s="5"/>
      <c r="R25" s="6"/>
    </row>
    <row r="26" spans="1:18" ht="15.75" thickBot="1" x14ac:dyDescent="0.3">
      <c r="A26" s="181">
        <f>'Week 33'!C$11</f>
        <v>0</v>
      </c>
      <c r="B26" s="182"/>
      <c r="C26" s="182"/>
      <c r="D26" s="182"/>
      <c r="E26" s="12" t="e" cm="1">
        <f t="array" ref="E26">_xlfn.XLOOKUP(A26,Data!$A$2:$A$603,Data!$B$2:$O$603)</f>
        <v>#N/A</v>
      </c>
      <c r="F26" s="5"/>
      <c r="G26" s="5"/>
      <c r="H26" s="5"/>
      <c r="I26" s="5"/>
      <c r="J26" s="5"/>
      <c r="K26" s="5"/>
      <c r="L26" s="5"/>
      <c r="M26" s="5"/>
      <c r="N26" s="5"/>
      <c r="O26" s="5"/>
      <c r="P26" s="5"/>
      <c r="Q26" s="5"/>
      <c r="R26" s="6"/>
    </row>
    <row r="27" spans="1:18" ht="15.75" thickBot="1" x14ac:dyDescent="0.3">
      <c r="A27" s="181">
        <f>'Week 33'!C$12</f>
        <v>0</v>
      </c>
      <c r="B27" s="182"/>
      <c r="C27" s="182"/>
      <c r="D27" s="182"/>
      <c r="E27" s="12" t="e" cm="1">
        <f t="array" ref="E27">_xlfn.XLOOKUP(A27,Data!$A$2:$A$603,Data!$B$2:$O$603)</f>
        <v>#N/A</v>
      </c>
      <c r="F27" s="5"/>
      <c r="G27" s="5"/>
      <c r="H27" s="5"/>
      <c r="I27" s="5"/>
      <c r="J27" s="5"/>
      <c r="K27" s="5"/>
      <c r="L27" s="5"/>
      <c r="M27" s="5"/>
      <c r="N27" s="5"/>
      <c r="O27" s="5"/>
      <c r="P27" s="5"/>
      <c r="Q27" s="5"/>
      <c r="R27" s="6"/>
    </row>
    <row r="28" spans="1:18" ht="15.75" thickBot="1" x14ac:dyDescent="0.3">
      <c r="A28" s="185" t="str">
        <f>'Week 33'!$A$7</f>
        <v>Gemalen
(Van ± 6 tot 12 maanden)</v>
      </c>
      <c r="B28" s="186"/>
      <c r="C28" s="186"/>
      <c r="D28" s="199"/>
      <c r="E28" s="62"/>
      <c r="F28" s="63"/>
      <c r="G28" s="63"/>
      <c r="H28" s="63"/>
      <c r="I28" s="63"/>
      <c r="J28" s="63"/>
      <c r="K28" s="63"/>
      <c r="L28" s="63"/>
      <c r="M28" s="63"/>
      <c r="N28" s="63"/>
      <c r="O28" s="63"/>
      <c r="P28" s="63"/>
      <c r="Q28" s="63"/>
      <c r="R28" s="64"/>
    </row>
    <row r="29" spans="1:18" ht="15.75" thickBot="1" x14ac:dyDescent="0.3">
      <c r="A29" s="181">
        <f>'Week 33'!C7</f>
        <v>0</v>
      </c>
      <c r="B29" s="182"/>
      <c r="C29" s="182"/>
      <c r="D29" s="182"/>
      <c r="E29" s="12" t="e" cm="1">
        <f t="array" ref="E29">_xlfn.XLOOKUP(A29,Data!$A$2:$A$603,Data!$B$2:$O$603)</f>
        <v>#N/A</v>
      </c>
      <c r="F29" s="5"/>
      <c r="G29" s="5"/>
      <c r="H29" s="5"/>
      <c r="I29" s="5"/>
      <c r="J29" s="5"/>
      <c r="K29" s="5"/>
      <c r="L29" s="5"/>
      <c r="M29" s="5"/>
      <c r="N29" s="5"/>
      <c r="O29" s="5"/>
      <c r="P29" s="5"/>
      <c r="Q29" s="5"/>
      <c r="R29" s="6"/>
    </row>
    <row r="30" spans="1:18" ht="15.75" thickBot="1" x14ac:dyDescent="0.3">
      <c r="A30" s="181">
        <f>'Week 33'!C8</f>
        <v>0</v>
      </c>
      <c r="B30" s="182"/>
      <c r="C30" s="182"/>
      <c r="D30" s="182"/>
      <c r="E30" s="12" t="e" cm="1">
        <f t="array" ref="E30">_xlfn.XLOOKUP(A30,Data!$A$2:$A$603,Data!$B$2:$O$603)</f>
        <v>#N/A</v>
      </c>
      <c r="F30" s="5"/>
      <c r="G30" s="5"/>
      <c r="H30" s="5"/>
      <c r="I30" s="5"/>
      <c r="J30" s="5"/>
      <c r="K30" s="5"/>
      <c r="L30" s="5"/>
      <c r="M30" s="5"/>
      <c r="N30" s="5"/>
      <c r="O30" s="5"/>
      <c r="P30" s="5"/>
      <c r="Q30" s="5"/>
      <c r="R30" s="6"/>
    </row>
    <row r="31" spans="1:18" ht="15.75" thickBot="1" x14ac:dyDescent="0.3">
      <c r="A31" s="185" t="str">
        <f>'Week 33'!$A$6</f>
        <v>Gemixt
(Tot ± 6 maanden)</v>
      </c>
      <c r="B31" s="186"/>
      <c r="C31" s="186"/>
      <c r="D31" s="199"/>
      <c r="E31" s="65"/>
      <c r="F31" s="66"/>
      <c r="G31" s="66"/>
      <c r="H31" s="66"/>
      <c r="I31" s="66"/>
      <c r="J31" s="66"/>
      <c r="K31" s="66"/>
      <c r="L31" s="66"/>
      <c r="M31" s="66"/>
      <c r="N31" s="66"/>
      <c r="O31" s="66"/>
      <c r="P31" s="66"/>
      <c r="Q31" s="66"/>
      <c r="R31" s="67"/>
    </row>
    <row r="32" spans="1:18" ht="15.75" thickBot="1" x14ac:dyDescent="0.3">
      <c r="A32" s="181">
        <f>'Week 33'!C6</f>
        <v>0</v>
      </c>
      <c r="B32" s="182"/>
      <c r="C32" s="182"/>
      <c r="D32" s="182"/>
      <c r="E32" s="12" t="e" cm="1">
        <f t="array" ref="E32">_xlfn.XLOOKUP(A32,Data!$A$2:$A$603,Data!$B$2:$O$603)</f>
        <v>#N/A</v>
      </c>
      <c r="F32" s="5"/>
      <c r="G32" s="5"/>
      <c r="H32" s="5"/>
      <c r="I32" s="5"/>
      <c r="J32" s="5"/>
      <c r="K32" s="5"/>
      <c r="L32" s="5"/>
      <c r="M32" s="5"/>
      <c r="N32" s="5"/>
      <c r="O32" s="5"/>
      <c r="P32" s="5"/>
      <c r="Q32" s="5"/>
      <c r="R32" s="6"/>
    </row>
    <row r="33" spans="1:18" ht="15.75" thickBot="1" x14ac:dyDescent="0.3">
      <c r="A33" s="217" t="s">
        <v>220</v>
      </c>
      <c r="B33" s="218"/>
      <c r="C33" s="218"/>
      <c r="D33" s="218"/>
      <c r="E33" s="118"/>
      <c r="F33" s="118"/>
      <c r="G33" s="118"/>
      <c r="H33" s="118"/>
      <c r="I33" s="118"/>
      <c r="J33" s="118"/>
      <c r="K33" s="118"/>
      <c r="L33" s="118"/>
      <c r="M33" s="118"/>
      <c r="N33" s="118"/>
      <c r="O33" s="118"/>
      <c r="P33" s="118"/>
      <c r="Q33" s="118"/>
      <c r="R33" s="119"/>
    </row>
    <row r="34" spans="1:18" ht="15.75" thickBot="1" x14ac:dyDescent="0.3">
      <c r="A34" s="213" t="str">
        <f>'Week 33'!C15</f>
        <v>Thee</v>
      </c>
      <c r="B34" s="214"/>
      <c r="C34" s="214"/>
      <c r="D34" s="214"/>
      <c r="E34" s="124" t="str" cm="1">
        <f t="array" ref="E34:R34">_xlfn.XLOOKUP(A34,Data!$A$2:$A$603,Data!$B$2:$O$603)</f>
        <v>-</v>
      </c>
      <c r="F34" s="125" t="str">
        <v>-</v>
      </c>
      <c r="G34" s="125" t="str">
        <v>-</v>
      </c>
      <c r="H34" s="125" t="str">
        <v>-</v>
      </c>
      <c r="I34" s="125" t="str">
        <v>-</v>
      </c>
      <c r="J34" s="125" t="str">
        <v>-</v>
      </c>
      <c r="K34" s="125" t="str">
        <v>-</v>
      </c>
      <c r="L34" s="125" t="str">
        <v>-</v>
      </c>
      <c r="M34" s="125" t="str">
        <v>-</v>
      </c>
      <c r="N34" s="125" t="str">
        <v>-</v>
      </c>
      <c r="O34" s="125" t="str">
        <v>-</v>
      </c>
      <c r="P34" s="125" t="str">
        <v>-</v>
      </c>
      <c r="Q34" s="125" t="str">
        <v>-</v>
      </c>
      <c r="R34" s="126" t="str">
        <v>-</v>
      </c>
    </row>
    <row r="35" spans="1:18" ht="15.75" thickBot="1" x14ac:dyDescent="0.3">
      <c r="A35" s="217" t="s">
        <v>137</v>
      </c>
      <c r="B35" s="218"/>
      <c r="C35" s="218"/>
      <c r="D35" s="218"/>
      <c r="E35" s="120"/>
      <c r="F35" s="120"/>
      <c r="G35" s="120"/>
      <c r="H35" s="120"/>
      <c r="I35" s="120"/>
      <c r="J35" s="120"/>
      <c r="K35" s="120"/>
      <c r="L35" s="120"/>
      <c r="M35" s="120"/>
      <c r="N35" s="120"/>
      <c r="O35" s="120"/>
      <c r="P35" s="120"/>
      <c r="Q35" s="120"/>
      <c r="R35" s="121"/>
    </row>
    <row r="36" spans="1:18" ht="15.75" thickBot="1" x14ac:dyDescent="0.3">
      <c r="A36" s="215" t="str">
        <f>'Week 33'!C22</f>
        <v>Wraps</v>
      </c>
      <c r="B36" s="216"/>
      <c r="C36" s="216"/>
      <c r="D36" s="216"/>
      <c r="E36" s="124" t="str" cm="1">
        <f t="array" ref="E36:R36">_xlfn.XLOOKUP(A36,Data!$A$2:$A$603,Data!$B$2:$O$603)</f>
        <v>X</v>
      </c>
      <c r="F36" s="125" t="str">
        <v>-</v>
      </c>
      <c r="G36" s="125" t="str">
        <v>-</v>
      </c>
      <c r="H36" s="125" t="str">
        <v>-</v>
      </c>
      <c r="I36" s="125" t="str">
        <v>-</v>
      </c>
      <c r="J36" s="125" t="str">
        <v>-</v>
      </c>
      <c r="K36" s="125" t="str">
        <v>-</v>
      </c>
      <c r="L36" s="125" t="str">
        <v>-</v>
      </c>
      <c r="M36" s="125" t="str">
        <v>-</v>
      </c>
      <c r="N36" s="125" t="str">
        <v>-</v>
      </c>
      <c r="O36" s="125" t="str">
        <v>-</v>
      </c>
      <c r="P36" s="125" t="str">
        <v>-</v>
      </c>
      <c r="Q36" s="125" t="str">
        <v>-</v>
      </c>
      <c r="R36" s="126" t="str">
        <v>-</v>
      </c>
    </row>
    <row r="37" spans="1:18" ht="15.75" thickBot="1" x14ac:dyDescent="0.3">
      <c r="A37" s="215" t="str">
        <f>'Week 33'!C23</f>
        <v>Houmous + komkommer</v>
      </c>
      <c r="B37" s="216"/>
      <c r="C37" s="216"/>
      <c r="D37" s="216"/>
      <c r="E37" s="127" t="str" cm="1">
        <f t="array" ref="E37:R37">_xlfn.XLOOKUP(A37,Data!$A$2:$A$603,Data!$B$2:$O$603)</f>
        <v>-</v>
      </c>
      <c r="F37" s="128" t="str">
        <v>-</v>
      </c>
      <c r="G37" s="128" t="str">
        <v>-</v>
      </c>
      <c r="H37" s="128" t="str">
        <v>-</v>
      </c>
      <c r="I37" s="128" t="str">
        <v>-</v>
      </c>
      <c r="J37" s="128" t="str">
        <v>-</v>
      </c>
      <c r="K37" s="128" t="str">
        <v>-</v>
      </c>
      <c r="L37" s="128" t="str">
        <v>-</v>
      </c>
      <c r="M37" s="128" t="str">
        <v>-</v>
      </c>
      <c r="N37" s="128" t="str">
        <v>-</v>
      </c>
      <c r="O37" s="128" t="str">
        <v>-</v>
      </c>
      <c r="P37" s="128" t="str">
        <v>-</v>
      </c>
      <c r="Q37" s="128" t="str">
        <v>X</v>
      </c>
      <c r="R37" s="129" t="str">
        <v>-</v>
      </c>
    </row>
    <row r="38" spans="1:18" ht="15.75" thickBot="1" x14ac:dyDescent="0.3">
      <c r="A38" s="217" t="s">
        <v>219</v>
      </c>
      <c r="B38" s="218"/>
      <c r="C38" s="218"/>
      <c r="D38" s="218"/>
      <c r="E38" s="133"/>
      <c r="F38" s="133"/>
      <c r="G38" s="133"/>
      <c r="H38" s="133"/>
      <c r="I38" s="133"/>
      <c r="J38" s="133"/>
      <c r="K38" s="133"/>
      <c r="L38" s="133"/>
      <c r="M38" s="133"/>
      <c r="N38" s="133"/>
      <c r="O38" s="133"/>
      <c r="P38" s="133"/>
      <c r="Q38" s="133"/>
      <c r="R38" s="134"/>
    </row>
    <row r="39" spans="1:18" ht="15.75" thickBot="1" x14ac:dyDescent="0.3">
      <c r="A39" s="213" t="str">
        <f>'Week 33'!C26</f>
        <v>-</v>
      </c>
      <c r="B39" s="214"/>
      <c r="C39" s="214"/>
      <c r="D39" s="214"/>
      <c r="E39" s="124" t="str" cm="1">
        <f t="array" ref="E39:R39">_xlfn.XLOOKUP(A39,Data!$A$2:$A$603,Data!$B$2:$O$603)</f>
        <v>-</v>
      </c>
      <c r="F39" s="125" t="str">
        <v>-</v>
      </c>
      <c r="G39" s="125" t="str">
        <v>-</v>
      </c>
      <c r="H39" s="125" t="str">
        <v>-</v>
      </c>
      <c r="I39" s="125" t="str">
        <v>-</v>
      </c>
      <c r="J39" s="125" t="str">
        <v>-</v>
      </c>
      <c r="K39" s="125" t="str">
        <v>-</v>
      </c>
      <c r="L39" s="125" t="str">
        <v>-</v>
      </c>
      <c r="M39" s="125" t="str">
        <v>-</v>
      </c>
      <c r="N39" s="125" t="str">
        <v>-</v>
      </c>
      <c r="O39" s="125" t="str">
        <v>-</v>
      </c>
      <c r="P39" s="125" t="str">
        <v>-</v>
      </c>
      <c r="Q39" s="125" t="str">
        <v>-</v>
      </c>
      <c r="R39" s="126" t="str">
        <v>-</v>
      </c>
    </row>
    <row r="40" spans="1:18" ht="19.5" thickBot="1" x14ac:dyDescent="0.3">
      <c r="A40" s="200" t="str">
        <f>Weekoud!A17</f>
        <v>Woensdag</v>
      </c>
      <c r="B40" s="201"/>
      <c r="C40" s="201"/>
      <c r="D40" s="201"/>
      <c r="E40" s="9"/>
      <c r="F40" s="9"/>
      <c r="G40" s="9"/>
      <c r="H40" s="9"/>
      <c r="I40" s="9"/>
      <c r="J40" s="9"/>
      <c r="K40" s="9"/>
      <c r="L40" s="9"/>
      <c r="M40" s="9"/>
      <c r="N40" s="9"/>
      <c r="O40" s="9"/>
      <c r="P40" s="9"/>
      <c r="Q40" s="9"/>
      <c r="R40" s="106"/>
    </row>
    <row r="41" spans="1:18" ht="15.75" thickBot="1" x14ac:dyDescent="0.3">
      <c r="A41" s="181">
        <f>'Week 33'!D$5</f>
        <v>0</v>
      </c>
      <c r="B41" s="182"/>
      <c r="C41" s="182"/>
      <c r="D41" s="182"/>
      <c r="E41" s="12" t="e" cm="1">
        <f t="array" ref="E41">_xlfn.XLOOKUP(A41,Data!$A$2:$A$603,Data!$B$2:$O$603)</f>
        <v>#N/A</v>
      </c>
      <c r="F41" s="5"/>
      <c r="G41" s="5"/>
      <c r="H41" s="5"/>
      <c r="I41" s="5"/>
      <c r="J41" s="5"/>
      <c r="K41" s="5"/>
      <c r="L41" s="5"/>
      <c r="M41" s="5"/>
      <c r="N41" s="5"/>
      <c r="O41" s="5"/>
      <c r="P41" s="5"/>
      <c r="Q41" s="5"/>
      <c r="R41" s="6"/>
    </row>
    <row r="42" spans="1:18" ht="15.75" thickBot="1" x14ac:dyDescent="0.3">
      <c r="A42" s="185" t="str">
        <f>'Week 33'!$A$9</f>
        <v>Stukjes
(Vanaf ± 12 maanden)</v>
      </c>
      <c r="B42" s="186"/>
      <c r="C42" s="186"/>
      <c r="D42" s="199"/>
      <c r="E42" s="102"/>
      <c r="F42" s="103"/>
      <c r="G42" s="103"/>
      <c r="H42" s="103"/>
      <c r="I42" s="103"/>
      <c r="J42" s="103"/>
      <c r="K42" s="103"/>
      <c r="L42" s="103"/>
      <c r="M42" s="103"/>
      <c r="N42" s="103"/>
      <c r="O42" s="103"/>
      <c r="P42" s="103"/>
      <c r="Q42" s="103"/>
      <c r="R42" s="104"/>
    </row>
    <row r="43" spans="1:18" ht="15.75" thickBot="1" x14ac:dyDescent="0.3">
      <c r="A43" s="181">
        <f>'Week 33'!D$9</f>
        <v>0</v>
      </c>
      <c r="B43" s="182"/>
      <c r="C43" s="182"/>
      <c r="D43" s="182"/>
      <c r="E43" s="12" t="e" cm="1">
        <f t="array" ref="E43">_xlfn.XLOOKUP(A43,Data!$A$2:$A$603,Data!$B$2:$O$603)</f>
        <v>#N/A</v>
      </c>
      <c r="F43" s="5"/>
      <c r="G43" s="5"/>
      <c r="H43" s="5"/>
      <c r="I43" s="5"/>
      <c r="J43" s="5"/>
      <c r="K43" s="5"/>
      <c r="L43" s="5"/>
      <c r="M43" s="5"/>
      <c r="N43" s="5"/>
      <c r="O43" s="5"/>
      <c r="P43" s="5"/>
      <c r="Q43" s="5"/>
      <c r="R43" s="6"/>
    </row>
    <row r="44" spans="1:18" ht="15.75" thickBot="1" x14ac:dyDescent="0.3">
      <c r="A44" s="181">
        <f>'Week 33'!D$10</f>
        <v>0</v>
      </c>
      <c r="B44" s="182"/>
      <c r="C44" s="182"/>
      <c r="D44" s="198"/>
      <c r="E44" s="12" t="e" cm="1">
        <f t="array" ref="E44">_xlfn.XLOOKUP(A44,Data!$A$2:$A$603,Data!$B$2:$O$603)</f>
        <v>#N/A</v>
      </c>
      <c r="F44" s="5"/>
      <c r="G44" s="5"/>
      <c r="H44" s="5"/>
      <c r="I44" s="5"/>
      <c r="J44" s="5"/>
      <c r="K44" s="5"/>
      <c r="L44" s="5"/>
      <c r="M44" s="5"/>
      <c r="N44" s="5"/>
      <c r="O44" s="5"/>
      <c r="P44" s="5"/>
      <c r="Q44" s="5"/>
      <c r="R44" s="6"/>
    </row>
    <row r="45" spans="1:18" ht="15.75" thickBot="1" x14ac:dyDescent="0.3">
      <c r="A45" s="181">
        <f>'Week 33'!D$11</f>
        <v>0</v>
      </c>
      <c r="B45" s="182"/>
      <c r="C45" s="182"/>
      <c r="D45" s="198"/>
      <c r="E45" s="12" t="e" cm="1">
        <f t="array" ref="E45">_xlfn.XLOOKUP(A45,Data!$A$2:$A$603,Data!$B$2:$O$603)</f>
        <v>#N/A</v>
      </c>
      <c r="F45" s="5"/>
      <c r="G45" s="5"/>
      <c r="H45" s="5"/>
      <c r="I45" s="5"/>
      <c r="J45" s="5"/>
      <c r="K45" s="5"/>
      <c r="L45" s="5"/>
      <c r="M45" s="5"/>
      <c r="N45" s="5"/>
      <c r="O45" s="5"/>
      <c r="P45" s="5"/>
      <c r="Q45" s="5"/>
      <c r="R45" s="6"/>
    </row>
    <row r="46" spans="1:18" ht="15.75" thickBot="1" x14ac:dyDescent="0.3">
      <c r="A46" s="181">
        <f>'Week 33'!D$12</f>
        <v>0</v>
      </c>
      <c r="B46" s="182"/>
      <c r="C46" s="182"/>
      <c r="D46" s="198"/>
      <c r="E46" s="12" t="e" cm="1">
        <f t="array" ref="E46">_xlfn.XLOOKUP(A46,Data!$A$2:$A$603,Data!$B$2:$O$603)</f>
        <v>#N/A</v>
      </c>
      <c r="F46" s="5"/>
      <c r="G46" s="5"/>
      <c r="H46" s="5"/>
      <c r="I46" s="5"/>
      <c r="J46" s="5"/>
      <c r="K46" s="5"/>
      <c r="L46" s="5"/>
      <c r="M46" s="5"/>
      <c r="N46" s="5"/>
      <c r="O46" s="5"/>
      <c r="P46" s="5"/>
      <c r="Q46" s="5"/>
      <c r="R46" s="6"/>
    </row>
    <row r="47" spans="1:18" ht="15.75" thickBot="1" x14ac:dyDescent="0.3">
      <c r="A47" s="185" t="str">
        <f>'Week 33'!$A$7</f>
        <v>Gemalen
(Van ± 6 tot 12 maanden)</v>
      </c>
      <c r="B47" s="186"/>
      <c r="C47" s="186"/>
      <c r="D47" s="199"/>
      <c r="E47" s="65"/>
      <c r="F47" s="66"/>
      <c r="G47" s="66"/>
      <c r="H47" s="66"/>
      <c r="I47" s="66"/>
      <c r="J47" s="66"/>
      <c r="K47" s="66"/>
      <c r="L47" s="66"/>
      <c r="M47" s="66"/>
      <c r="N47" s="66"/>
      <c r="O47" s="66"/>
      <c r="P47" s="66"/>
      <c r="Q47" s="66"/>
      <c r="R47" s="67"/>
    </row>
    <row r="48" spans="1:18" ht="15.75" thickBot="1" x14ac:dyDescent="0.3">
      <c r="A48" s="181" t="str">
        <f>'Week 33'!D$7</f>
        <v>Zomersluit</v>
      </c>
      <c r="B48" s="182"/>
      <c r="C48" s="182"/>
      <c r="D48" s="182"/>
      <c r="E48" s="12" t="e" cm="1">
        <f t="array" ref="E48">_xlfn.XLOOKUP(A48,Data!$A$2:$A$603,Data!$B$2:$O$603)</f>
        <v>#N/A</v>
      </c>
      <c r="F48" s="5"/>
      <c r="G48" s="5"/>
      <c r="H48" s="5"/>
      <c r="I48" s="5"/>
      <c r="J48" s="5"/>
      <c r="K48" s="5"/>
      <c r="L48" s="5"/>
      <c r="M48" s="5"/>
      <c r="N48" s="5"/>
      <c r="O48" s="5"/>
      <c r="P48" s="5"/>
      <c r="Q48" s="5"/>
      <c r="R48" s="6"/>
    </row>
    <row r="49" spans="1:18" ht="15.75" thickBot="1" x14ac:dyDescent="0.3">
      <c r="A49" s="181">
        <f>'Week 33'!D$8</f>
        <v>0</v>
      </c>
      <c r="B49" s="182"/>
      <c r="C49" s="182"/>
      <c r="D49" s="182"/>
      <c r="E49" s="12" t="e" cm="1">
        <f t="array" ref="E49">_xlfn.XLOOKUP(A49,Data!$A$2:$A$603,Data!$B$2:$O$603)</f>
        <v>#N/A</v>
      </c>
      <c r="F49" s="5"/>
      <c r="G49" s="5"/>
      <c r="H49" s="5"/>
      <c r="I49" s="5"/>
      <c r="J49" s="5"/>
      <c r="K49" s="5"/>
      <c r="L49" s="5"/>
      <c r="M49" s="5"/>
      <c r="N49" s="5"/>
      <c r="O49" s="5"/>
      <c r="P49" s="5"/>
      <c r="Q49" s="5"/>
      <c r="R49" s="6"/>
    </row>
    <row r="50" spans="1:18" ht="15.75" thickBot="1" x14ac:dyDescent="0.3">
      <c r="A50" s="185" t="str">
        <f>'Week 33'!$A$6</f>
        <v>Gemixt
(Tot ± 6 maanden)</v>
      </c>
      <c r="B50" s="186"/>
      <c r="C50" s="186"/>
      <c r="D50" s="199"/>
      <c r="E50" s="65"/>
      <c r="F50" s="66"/>
      <c r="G50" s="66"/>
      <c r="H50" s="66"/>
      <c r="I50" s="66"/>
      <c r="J50" s="66"/>
      <c r="K50" s="66"/>
      <c r="L50" s="66"/>
      <c r="M50" s="66"/>
      <c r="N50" s="66"/>
      <c r="O50" s="66"/>
      <c r="P50" s="66"/>
      <c r="Q50" s="66"/>
      <c r="R50" s="67"/>
    </row>
    <row r="51" spans="1:18" ht="15.75" thickBot="1" x14ac:dyDescent="0.3">
      <c r="A51" s="181">
        <f>'Week 33'!D$6</f>
        <v>0</v>
      </c>
      <c r="B51" s="182"/>
      <c r="C51" s="182"/>
      <c r="D51" s="182"/>
      <c r="E51" s="12" t="e" cm="1">
        <f t="array" ref="E51">_xlfn.XLOOKUP(A51,Data!$A$2:$A$603,Data!$B$2:$O$603)</f>
        <v>#N/A</v>
      </c>
      <c r="F51" s="5"/>
      <c r="G51" s="5"/>
      <c r="H51" s="5"/>
      <c r="I51" s="5"/>
      <c r="J51" s="5"/>
      <c r="K51" s="5"/>
      <c r="L51" s="5"/>
      <c r="M51" s="5"/>
      <c r="N51" s="5"/>
      <c r="O51" s="5"/>
      <c r="P51" s="5"/>
      <c r="Q51" s="5"/>
      <c r="R51" s="6"/>
    </row>
    <row r="52" spans="1:18" ht="15.75" thickBot="1" x14ac:dyDescent="0.3">
      <c r="A52" s="217" t="s">
        <v>220</v>
      </c>
      <c r="B52" s="218"/>
      <c r="C52" s="218"/>
      <c r="D52" s="218"/>
      <c r="E52" s="120"/>
      <c r="F52" s="120"/>
      <c r="G52" s="120"/>
      <c r="H52" s="120"/>
      <c r="I52" s="120"/>
      <c r="J52" s="120"/>
      <c r="K52" s="120"/>
      <c r="L52" s="120"/>
      <c r="M52" s="120"/>
      <c r="N52" s="120"/>
      <c r="O52" s="120"/>
      <c r="P52" s="120"/>
      <c r="Q52" s="120"/>
      <c r="R52" s="121"/>
    </row>
    <row r="53" spans="1:18" ht="15.75" thickBot="1" x14ac:dyDescent="0.3">
      <c r="A53" s="213" t="str">
        <f>'Week 33'!D15</f>
        <v>Water</v>
      </c>
      <c r="B53" s="214"/>
      <c r="C53" s="214"/>
      <c r="D53" s="214"/>
      <c r="E53" s="124" t="str" cm="1">
        <f t="array" ref="E53:R53">_xlfn.XLOOKUP(A53,Data!$A$2:$A$603,Data!$B$2:$O$603)</f>
        <v>-</v>
      </c>
      <c r="F53" s="125" t="str">
        <v>-</v>
      </c>
      <c r="G53" s="125" t="str">
        <v>-</v>
      </c>
      <c r="H53" s="125" t="str">
        <v>-</v>
      </c>
      <c r="I53" s="125" t="str">
        <v>-</v>
      </c>
      <c r="J53" s="125" t="str">
        <v>-</v>
      </c>
      <c r="K53" s="125" t="str">
        <v>-</v>
      </c>
      <c r="L53" s="125" t="str">
        <v>-</v>
      </c>
      <c r="M53" s="125" t="str">
        <v>-</v>
      </c>
      <c r="N53" s="125" t="str">
        <v>-</v>
      </c>
      <c r="O53" s="125" t="str">
        <v>-</v>
      </c>
      <c r="P53" s="125" t="str">
        <v>-</v>
      </c>
      <c r="Q53" s="125" t="str">
        <v>-</v>
      </c>
      <c r="R53" s="126" t="str">
        <v>-</v>
      </c>
    </row>
    <row r="54" spans="1:18" ht="15.75" thickBot="1" x14ac:dyDescent="0.3">
      <c r="A54" s="217" t="s">
        <v>137</v>
      </c>
      <c r="B54" s="218"/>
      <c r="C54" s="218"/>
      <c r="D54" s="218"/>
      <c r="E54" s="120"/>
      <c r="F54" s="120"/>
      <c r="G54" s="120"/>
      <c r="H54" s="120"/>
      <c r="I54" s="120"/>
      <c r="J54" s="120"/>
      <c r="K54" s="120"/>
      <c r="L54" s="120"/>
      <c r="M54" s="120"/>
      <c r="N54" s="120"/>
      <c r="O54" s="120"/>
      <c r="P54" s="120"/>
      <c r="Q54" s="120"/>
      <c r="R54" s="121"/>
    </row>
    <row r="55" spans="1:18" ht="15.75" thickBot="1" x14ac:dyDescent="0.3">
      <c r="A55" s="215" t="str">
        <f>'Week 33'!D22</f>
        <v>Bruine boerenpistolets</v>
      </c>
      <c r="B55" s="216"/>
      <c r="C55" s="216"/>
      <c r="D55" s="216"/>
      <c r="E55" s="124" t="str" cm="1">
        <f t="array" ref="E55:R55">_xlfn.XLOOKUP(A55,Data!$A$2:$A$603,Data!$B$2:$O$603)</f>
        <v>X</v>
      </c>
      <c r="F55" s="125" t="str">
        <v>-</v>
      </c>
      <c r="G55" s="125" t="str">
        <v>-</v>
      </c>
      <c r="H55" s="125" t="str">
        <v>-</v>
      </c>
      <c r="I55" s="125" t="str">
        <v>-</v>
      </c>
      <c r="J55" s="125" t="str">
        <v>-</v>
      </c>
      <c r="K55" s="125" t="str">
        <v>-</v>
      </c>
      <c r="L55" s="125" t="str">
        <v>-</v>
      </c>
      <c r="M55" s="125" t="str">
        <v>-</v>
      </c>
      <c r="N55" s="125" t="str">
        <v>-</v>
      </c>
      <c r="O55" s="125" t="str">
        <v>-</v>
      </c>
      <c r="P55" s="125" t="str">
        <v>-</v>
      </c>
      <c r="Q55" s="125" t="str">
        <v>-</v>
      </c>
      <c r="R55" s="126" t="str">
        <v>-</v>
      </c>
    </row>
    <row r="56" spans="1:18" ht="15.75" thickBot="1" x14ac:dyDescent="0.3">
      <c r="A56" s="215" t="str">
        <f>'Week 33'!D23</f>
        <v>Huisgemaakte eiersalalde</v>
      </c>
      <c r="B56" s="216"/>
      <c r="C56" s="216"/>
      <c r="D56" s="216"/>
      <c r="E56" s="127" t="str" cm="1">
        <f t="array" ref="E56:R56">_xlfn.XLOOKUP(A56,Data!$A$2:$A$603,Data!$B$2:$O$603)</f>
        <v>-</v>
      </c>
      <c r="F56" s="128" t="str">
        <v>X</v>
      </c>
      <c r="G56" s="128" t="str">
        <v>-</v>
      </c>
      <c r="H56" s="128" t="str">
        <v>-</v>
      </c>
      <c r="I56" s="128" t="str">
        <v>-</v>
      </c>
      <c r="J56" s="128" t="str">
        <v>X</v>
      </c>
      <c r="K56" s="128" t="str">
        <v>-</v>
      </c>
      <c r="L56" s="128" t="str">
        <v>-</v>
      </c>
      <c r="M56" s="128" t="str">
        <v>-</v>
      </c>
      <c r="N56" s="128" t="str">
        <v>-</v>
      </c>
      <c r="O56" s="128" t="str">
        <v>-</v>
      </c>
      <c r="P56" s="128" t="str">
        <v>-</v>
      </c>
      <c r="Q56" s="128" t="str">
        <v>-</v>
      </c>
      <c r="R56" s="129" t="str">
        <v>-</v>
      </c>
    </row>
    <row r="57" spans="1:18" ht="15.75" thickBot="1" x14ac:dyDescent="0.3">
      <c r="A57" s="217" t="s">
        <v>219</v>
      </c>
      <c r="B57" s="218"/>
      <c r="C57" s="218"/>
      <c r="D57" s="218"/>
      <c r="E57" s="130"/>
      <c r="F57" s="130"/>
      <c r="G57" s="130"/>
      <c r="H57" s="130"/>
      <c r="I57" s="130"/>
      <c r="J57" s="130"/>
      <c r="K57" s="130"/>
      <c r="L57" s="130"/>
      <c r="M57" s="130"/>
      <c r="N57" s="130"/>
      <c r="O57" s="130"/>
      <c r="P57" s="130"/>
      <c r="Q57" s="130"/>
      <c r="R57" s="131"/>
    </row>
    <row r="58" spans="1:18" x14ac:dyDescent="0.25">
      <c r="A58" s="213" t="str">
        <f>'Week 33'!D26</f>
        <v>Huisgemaakte pompoenspread</v>
      </c>
      <c r="B58" s="214"/>
      <c r="C58" s="214"/>
      <c r="D58" s="214"/>
      <c r="E58" s="124" t="str" cm="1">
        <f t="array" ref="E58:R58">_xlfn.XLOOKUP(A58,Data!$A$2:$A$603,Data!$B$2:$O$603)</f>
        <v>-</v>
      </c>
      <c r="F58" s="125" t="str">
        <v>-</v>
      </c>
      <c r="G58" s="125" t="str">
        <v>-</v>
      </c>
      <c r="H58" s="125" t="str">
        <v>-</v>
      </c>
      <c r="I58" s="125" t="str">
        <v>-</v>
      </c>
      <c r="J58" s="125" t="str">
        <v>-</v>
      </c>
      <c r="K58" s="125" t="str">
        <v>-</v>
      </c>
      <c r="L58" s="125" t="str">
        <v>-</v>
      </c>
      <c r="M58" s="125" t="str">
        <v>-</v>
      </c>
      <c r="N58" s="125" t="str">
        <v>-</v>
      </c>
      <c r="O58" s="125" t="str">
        <v>-</v>
      </c>
      <c r="P58" s="125" t="str">
        <v>-</v>
      </c>
      <c r="Q58" s="125" t="str">
        <v>-</v>
      </c>
      <c r="R58" s="126" t="str">
        <v>-</v>
      </c>
    </row>
    <row r="59" spans="1:18" ht="19.5" thickBot="1" x14ac:dyDescent="0.3">
      <c r="A59" s="225" t="str">
        <f>Weekoud!A24</f>
        <v>Donderdag</v>
      </c>
      <c r="B59" s="226"/>
      <c r="C59" s="226"/>
      <c r="D59" s="226"/>
      <c r="E59" s="9"/>
      <c r="F59" s="9"/>
      <c r="G59" s="9"/>
      <c r="H59" s="9"/>
      <c r="I59" s="9"/>
      <c r="J59" s="9"/>
      <c r="K59" s="9"/>
      <c r="L59" s="9"/>
      <c r="M59" s="9"/>
      <c r="N59" s="9"/>
      <c r="O59" s="9"/>
      <c r="P59" s="9"/>
      <c r="Q59" s="9"/>
      <c r="R59" s="106"/>
    </row>
    <row r="60" spans="1:18" ht="15.75" thickBot="1" x14ac:dyDescent="0.3">
      <c r="A60" s="181">
        <f>'Week 33'!E$5</f>
        <v>0</v>
      </c>
      <c r="B60" s="182"/>
      <c r="C60" s="182"/>
      <c r="D60" s="182"/>
      <c r="E60" s="2" t="e" cm="1">
        <f t="array" ref="E60">_xlfn.XLOOKUP(A60,Data!$A$2:$A$603,Data!$B$2:$O$603)</f>
        <v>#N/A</v>
      </c>
      <c r="F60" s="3"/>
      <c r="G60" s="3"/>
      <c r="H60" s="3"/>
      <c r="I60" s="3"/>
      <c r="J60" s="3"/>
      <c r="K60" s="3"/>
      <c r="L60" s="3"/>
      <c r="M60" s="3"/>
      <c r="N60" s="3"/>
      <c r="O60" s="3"/>
      <c r="P60" s="3"/>
      <c r="Q60" s="3"/>
      <c r="R60" s="4"/>
    </row>
    <row r="61" spans="1:18" ht="15.75" thickBot="1" x14ac:dyDescent="0.3">
      <c r="A61" s="185" t="str">
        <f>'Week 33'!$A$9</f>
        <v>Stukjes
(Vanaf ± 12 maanden)</v>
      </c>
      <c r="B61" s="186"/>
      <c r="C61" s="186"/>
      <c r="D61" s="199"/>
      <c r="E61" s="59"/>
      <c r="F61" s="60"/>
      <c r="G61" s="60"/>
      <c r="H61" s="60"/>
      <c r="I61" s="60"/>
      <c r="J61" s="60"/>
      <c r="K61" s="60"/>
      <c r="L61" s="60"/>
      <c r="M61" s="60"/>
      <c r="N61" s="60"/>
      <c r="O61" s="60"/>
      <c r="P61" s="60"/>
      <c r="Q61" s="60"/>
      <c r="R61" s="61"/>
    </row>
    <row r="62" spans="1:18" ht="15.75" thickBot="1" x14ac:dyDescent="0.3">
      <c r="A62" s="181">
        <f>'Week 33'!E$9</f>
        <v>0</v>
      </c>
      <c r="B62" s="182"/>
      <c r="C62" s="182"/>
      <c r="D62" s="182"/>
      <c r="E62" s="12" t="e" cm="1">
        <f t="array" ref="E62">_xlfn.XLOOKUP(A62,Data!$A$2:$A$603,Data!$B$2:$O$603)</f>
        <v>#N/A</v>
      </c>
      <c r="F62" s="5"/>
      <c r="G62" s="5"/>
      <c r="H62" s="5"/>
      <c r="I62" s="5"/>
      <c r="J62" s="5"/>
      <c r="K62" s="5"/>
      <c r="L62" s="5"/>
      <c r="M62" s="5"/>
      <c r="N62" s="5"/>
      <c r="O62" s="5"/>
      <c r="P62" s="5"/>
      <c r="Q62" s="5"/>
      <c r="R62" s="6"/>
    </row>
    <row r="63" spans="1:18" ht="15.75" thickBot="1" x14ac:dyDescent="0.3">
      <c r="A63" s="181">
        <f>'Week 33'!E$10</f>
        <v>0</v>
      </c>
      <c r="B63" s="182"/>
      <c r="C63" s="182"/>
      <c r="D63" s="182"/>
      <c r="E63" s="12" t="e" cm="1">
        <f t="array" ref="E63">_xlfn.XLOOKUP(A63,Data!$A$2:$A$603,Data!$B$2:$O$603)</f>
        <v>#N/A</v>
      </c>
      <c r="F63" s="5"/>
      <c r="G63" s="5"/>
      <c r="H63" s="5"/>
      <c r="I63" s="5"/>
      <c r="J63" s="5"/>
      <c r="K63" s="5"/>
      <c r="L63" s="5"/>
      <c r="M63" s="5"/>
      <c r="N63" s="5"/>
      <c r="O63" s="5"/>
      <c r="P63" s="5"/>
      <c r="Q63" s="5"/>
      <c r="R63" s="6"/>
    </row>
    <row r="64" spans="1:18" ht="15.75" thickBot="1" x14ac:dyDescent="0.3">
      <c r="A64" s="181">
        <f>'Week 33'!E$11</f>
        <v>0</v>
      </c>
      <c r="B64" s="182"/>
      <c r="C64" s="182"/>
      <c r="D64" s="182"/>
      <c r="E64" s="12" t="e" cm="1">
        <f t="array" ref="E64">_xlfn.XLOOKUP(A64,Data!$A$2:$A$603,Data!$B$2:$O$603)</f>
        <v>#N/A</v>
      </c>
      <c r="F64" s="5"/>
      <c r="G64" s="5"/>
      <c r="H64" s="5"/>
      <c r="I64" s="5"/>
      <c r="J64" s="5"/>
      <c r="K64" s="5"/>
      <c r="L64" s="5"/>
      <c r="M64" s="5"/>
      <c r="N64" s="5"/>
      <c r="O64" s="5"/>
      <c r="P64" s="5"/>
      <c r="Q64" s="5"/>
      <c r="R64" s="6"/>
    </row>
    <row r="65" spans="1:18" ht="15.75" thickBot="1" x14ac:dyDescent="0.3">
      <c r="A65" s="181">
        <f>'Week 33'!E$12</f>
        <v>0</v>
      </c>
      <c r="B65" s="182"/>
      <c r="C65" s="182"/>
      <c r="D65" s="182"/>
      <c r="E65" s="12" t="e" cm="1">
        <f t="array" ref="E65">_xlfn.XLOOKUP(A65,Data!$A$2:$A$603,Data!$B$2:$O$603)</f>
        <v>#N/A</v>
      </c>
      <c r="F65" s="5"/>
      <c r="G65" s="5"/>
      <c r="H65" s="5"/>
      <c r="I65" s="5"/>
      <c r="J65" s="5"/>
      <c r="K65" s="5"/>
      <c r="L65" s="5"/>
      <c r="M65" s="5"/>
      <c r="N65" s="5"/>
      <c r="O65" s="5"/>
      <c r="P65" s="5"/>
      <c r="Q65" s="5"/>
      <c r="R65" s="6"/>
    </row>
    <row r="66" spans="1:18" ht="15.75" thickBot="1" x14ac:dyDescent="0.3">
      <c r="A66" s="185" t="str">
        <f>'Week 33'!$A$7</f>
        <v>Gemalen
(Van ± 6 tot 12 maanden)</v>
      </c>
      <c r="B66" s="186"/>
      <c r="C66" s="186"/>
      <c r="D66" s="199"/>
      <c r="E66" s="62"/>
      <c r="F66" s="63"/>
      <c r="G66" s="63"/>
      <c r="H66" s="63"/>
      <c r="I66" s="63"/>
      <c r="J66" s="63"/>
      <c r="K66" s="63"/>
      <c r="L66" s="63"/>
      <c r="M66" s="63"/>
      <c r="N66" s="63"/>
      <c r="O66" s="63"/>
      <c r="P66" s="63"/>
      <c r="Q66" s="63"/>
      <c r="R66" s="64"/>
    </row>
    <row r="67" spans="1:18" ht="15.75" thickBot="1" x14ac:dyDescent="0.3">
      <c r="A67" s="181">
        <f>'Week 33'!E$7</f>
        <v>0</v>
      </c>
      <c r="B67" s="182"/>
      <c r="C67" s="182"/>
      <c r="D67" s="182"/>
      <c r="E67" s="12" t="e" cm="1">
        <f t="array" ref="E67">_xlfn.XLOOKUP(A67,Data!$A$2:$A$603,Data!$B$2:$O$603)</f>
        <v>#N/A</v>
      </c>
      <c r="F67" s="5"/>
      <c r="G67" s="5"/>
      <c r="H67" s="5"/>
      <c r="I67" s="5"/>
      <c r="J67" s="5"/>
      <c r="K67" s="5"/>
      <c r="L67" s="5"/>
      <c r="M67" s="5"/>
      <c r="N67" s="5"/>
      <c r="O67" s="5"/>
      <c r="P67" s="5"/>
      <c r="Q67" s="5"/>
      <c r="R67" s="6"/>
    </row>
    <row r="68" spans="1:18" ht="15.75" thickBot="1" x14ac:dyDescent="0.3">
      <c r="A68" s="181">
        <f>'Week 33'!E$8</f>
        <v>0</v>
      </c>
      <c r="B68" s="182"/>
      <c r="C68" s="182"/>
      <c r="D68" s="182"/>
      <c r="E68" s="12" t="e" cm="1">
        <f t="array" ref="E68">_xlfn.XLOOKUP(A68,Data!$A$2:$A$603,Data!$B$2:$O$603)</f>
        <v>#N/A</v>
      </c>
      <c r="F68" s="5"/>
      <c r="G68" s="5"/>
      <c r="H68" s="5"/>
      <c r="I68" s="5"/>
      <c r="J68" s="5"/>
      <c r="K68" s="5"/>
      <c r="L68" s="5"/>
      <c r="M68" s="5"/>
      <c r="N68" s="5"/>
      <c r="O68" s="5"/>
      <c r="P68" s="5"/>
      <c r="Q68" s="5"/>
      <c r="R68" s="6"/>
    </row>
    <row r="69" spans="1:18" ht="15.75" thickBot="1" x14ac:dyDescent="0.3">
      <c r="A69" s="185" t="str">
        <f>'Week 33'!$A$6</f>
        <v>Gemixt
(Tot ± 6 maanden)</v>
      </c>
      <c r="B69" s="186"/>
      <c r="C69" s="186"/>
      <c r="D69" s="199"/>
      <c r="E69" s="65"/>
      <c r="F69" s="66"/>
      <c r="G69" s="66"/>
      <c r="H69" s="66"/>
      <c r="I69" s="66"/>
      <c r="J69" s="66"/>
      <c r="K69" s="66"/>
      <c r="L69" s="66"/>
      <c r="M69" s="66"/>
      <c r="N69" s="66"/>
      <c r="O69" s="66"/>
      <c r="P69" s="66"/>
      <c r="Q69" s="66"/>
      <c r="R69" s="67"/>
    </row>
    <row r="70" spans="1:18" ht="15.75" thickBot="1" x14ac:dyDescent="0.3">
      <c r="A70" s="181">
        <f>'Week 33'!E$6</f>
        <v>0</v>
      </c>
      <c r="B70" s="182"/>
      <c r="C70" s="182"/>
      <c r="D70" s="182"/>
      <c r="E70" s="12" t="e" cm="1">
        <f t="array" ref="E70">_xlfn.XLOOKUP(A70,Data!$A$2:$A$603,Data!$B$2:$O$603)</f>
        <v>#N/A</v>
      </c>
      <c r="F70" s="5"/>
      <c r="G70" s="5"/>
      <c r="H70" s="5"/>
      <c r="I70" s="5"/>
      <c r="J70" s="5"/>
      <c r="K70" s="5"/>
      <c r="L70" s="5"/>
      <c r="M70" s="5"/>
      <c r="N70" s="5"/>
      <c r="O70" s="5"/>
      <c r="P70" s="5"/>
      <c r="Q70" s="5"/>
      <c r="R70" s="6"/>
    </row>
    <row r="71" spans="1:18" ht="15.75" thickBot="1" x14ac:dyDescent="0.3">
      <c r="A71" s="217" t="s">
        <v>220</v>
      </c>
      <c r="B71" s="218"/>
      <c r="C71" s="218"/>
      <c r="D71" s="218"/>
      <c r="E71" s="118"/>
      <c r="F71" s="118"/>
      <c r="G71" s="118"/>
      <c r="H71" s="118"/>
      <c r="I71" s="118"/>
      <c r="J71" s="118"/>
      <c r="K71" s="118"/>
      <c r="L71" s="118"/>
      <c r="M71" s="118"/>
      <c r="N71" s="118"/>
      <c r="O71" s="118"/>
      <c r="P71" s="118"/>
      <c r="Q71" s="118"/>
      <c r="R71" s="119"/>
    </row>
    <row r="72" spans="1:18" ht="15.75" thickBot="1" x14ac:dyDescent="0.3">
      <c r="A72" s="213" t="str">
        <f>'Week 33'!E15</f>
        <v>Thee</v>
      </c>
      <c r="B72" s="214"/>
      <c r="C72" s="214"/>
      <c r="D72" s="214"/>
      <c r="E72" s="124" t="str" cm="1">
        <f t="array" ref="E72:R72">_xlfn.XLOOKUP(A72,Data!$A$2:$A$603,Data!$B$2:$O$603)</f>
        <v>-</v>
      </c>
      <c r="F72" s="125" t="str">
        <v>-</v>
      </c>
      <c r="G72" s="125" t="str">
        <v>-</v>
      </c>
      <c r="H72" s="125" t="str">
        <v>-</v>
      </c>
      <c r="I72" s="125" t="str">
        <v>-</v>
      </c>
      <c r="J72" s="125" t="str">
        <v>-</v>
      </c>
      <c r="K72" s="125" t="str">
        <v>-</v>
      </c>
      <c r="L72" s="125" t="str">
        <v>-</v>
      </c>
      <c r="M72" s="125" t="str">
        <v>-</v>
      </c>
      <c r="N72" s="125" t="str">
        <v>-</v>
      </c>
      <c r="O72" s="125" t="str">
        <v>-</v>
      </c>
      <c r="P72" s="125" t="str">
        <v>-</v>
      </c>
      <c r="Q72" s="125" t="str">
        <v>-</v>
      </c>
      <c r="R72" s="126" t="str">
        <v>-</v>
      </c>
    </row>
    <row r="73" spans="1:18" ht="15.75" thickBot="1" x14ac:dyDescent="0.3">
      <c r="A73" s="217" t="s">
        <v>137</v>
      </c>
      <c r="B73" s="218"/>
      <c r="C73" s="218"/>
      <c r="D73" s="218"/>
      <c r="E73" s="120"/>
      <c r="F73" s="120"/>
      <c r="G73" s="120"/>
      <c r="H73" s="120"/>
      <c r="I73" s="120"/>
      <c r="J73" s="120"/>
      <c r="K73" s="120"/>
      <c r="L73" s="120"/>
      <c r="M73" s="120"/>
      <c r="N73" s="120"/>
      <c r="O73" s="120"/>
      <c r="P73" s="120"/>
      <c r="Q73" s="120"/>
      <c r="R73" s="121"/>
    </row>
    <row r="74" spans="1:18" ht="15.75" thickBot="1" x14ac:dyDescent="0.3">
      <c r="A74" s="215" t="str">
        <f>'Week 33'!E22</f>
        <v>Bruin brood</v>
      </c>
      <c r="B74" s="216"/>
      <c r="C74" s="216"/>
      <c r="D74" s="216"/>
      <c r="E74" s="124" t="str" cm="1">
        <f t="array" ref="E74:R74">_xlfn.XLOOKUP(A74,Data!$A$2:$A$603,Data!$B$2:$O$603)</f>
        <v>X</v>
      </c>
      <c r="F74" s="125" t="str">
        <v>-</v>
      </c>
      <c r="G74" s="125" t="str">
        <v>-</v>
      </c>
      <c r="H74" s="125" t="str">
        <v>-</v>
      </c>
      <c r="I74" s="125" t="str">
        <v>-</v>
      </c>
      <c r="J74" s="125" t="str">
        <v>-</v>
      </c>
      <c r="K74" s="125" t="str">
        <v>-</v>
      </c>
      <c r="L74" s="125" t="str">
        <v>-</v>
      </c>
      <c r="M74" s="125" t="str">
        <v>-</v>
      </c>
      <c r="N74" s="125" t="str">
        <v>-</v>
      </c>
      <c r="O74" s="125" t="str">
        <v>-</v>
      </c>
      <c r="P74" s="125" t="str">
        <v>-</v>
      </c>
      <c r="Q74" s="125" t="str">
        <v>-</v>
      </c>
      <c r="R74" s="126" t="str">
        <v>-</v>
      </c>
    </row>
    <row r="75" spans="1:18" ht="15.75" thickBot="1" x14ac:dyDescent="0.3">
      <c r="A75" s="215" t="str">
        <f>'Week 33'!E23</f>
        <v>Belgische kaas</v>
      </c>
      <c r="B75" s="216"/>
      <c r="C75" s="216"/>
      <c r="D75" s="216"/>
      <c r="E75" s="127" t="str" cm="1">
        <f t="array" ref="E75:R75">_xlfn.XLOOKUP(A75,Data!$A$2:$A$603,Data!$B$2:$O$603)</f>
        <v>-</v>
      </c>
      <c r="F75" s="128" t="str">
        <v>-</v>
      </c>
      <c r="G75" s="128" t="str">
        <v>X</v>
      </c>
      <c r="H75" s="128" t="str">
        <v>-</v>
      </c>
      <c r="I75" s="128" t="str">
        <v>-</v>
      </c>
      <c r="J75" s="128" t="str">
        <v>-</v>
      </c>
      <c r="K75" s="128" t="str">
        <v>-</v>
      </c>
      <c r="L75" s="128" t="str">
        <v>-</v>
      </c>
      <c r="M75" s="128" t="str">
        <v>-</v>
      </c>
      <c r="N75" s="128" t="str">
        <v>-</v>
      </c>
      <c r="O75" s="128" t="str">
        <v>-</v>
      </c>
      <c r="P75" s="128" t="str">
        <v>-</v>
      </c>
      <c r="Q75" s="128" t="str">
        <v>-</v>
      </c>
      <c r="R75" s="129" t="str">
        <v>-</v>
      </c>
    </row>
    <row r="76" spans="1:18" ht="15.75" thickBot="1" x14ac:dyDescent="0.3">
      <c r="A76" s="217" t="s">
        <v>219</v>
      </c>
      <c r="B76" s="218"/>
      <c r="C76" s="218"/>
      <c r="D76" s="218"/>
      <c r="E76" s="130"/>
      <c r="F76" s="122"/>
      <c r="G76" s="122"/>
      <c r="H76" s="122"/>
      <c r="I76" s="122"/>
      <c r="J76" s="122"/>
      <c r="K76" s="122"/>
      <c r="L76" s="122"/>
      <c r="M76" s="122"/>
      <c r="N76" s="122"/>
      <c r="O76" s="122"/>
      <c r="P76" s="122"/>
      <c r="Q76" s="122"/>
      <c r="R76" s="123"/>
    </row>
    <row r="77" spans="1:18" ht="15.75" thickBot="1" x14ac:dyDescent="0.3">
      <c r="A77" s="213" t="str">
        <f>'Week 33'!E26</f>
        <v>Violife gouda</v>
      </c>
      <c r="B77" s="214"/>
      <c r="C77" s="214"/>
      <c r="D77" s="214"/>
      <c r="E77" s="124" t="str" cm="1">
        <f t="array" ref="E77:R77">_xlfn.XLOOKUP(A77,Data!$A$2:$A$603,Data!$B$2:$O$603)</f>
        <v>-</v>
      </c>
      <c r="F77" s="125" t="str">
        <v>-</v>
      </c>
      <c r="G77" s="125" t="str">
        <v>-</v>
      </c>
      <c r="H77" s="125" t="str">
        <v>-</v>
      </c>
      <c r="I77" s="125" t="str">
        <v>-</v>
      </c>
      <c r="J77" s="125" t="str">
        <v>-</v>
      </c>
      <c r="K77" s="125" t="str">
        <v>-</v>
      </c>
      <c r="L77" s="125" t="str">
        <v>-</v>
      </c>
      <c r="M77" s="125" t="str">
        <v>-</v>
      </c>
      <c r="N77" s="125" t="str">
        <v>-</v>
      </c>
      <c r="O77" s="125" t="str">
        <v>-</v>
      </c>
      <c r="P77" s="125" t="str">
        <v>-</v>
      </c>
      <c r="Q77" s="125" t="str">
        <v>-</v>
      </c>
      <c r="R77" s="126" t="str">
        <v>-</v>
      </c>
    </row>
    <row r="78" spans="1:18" ht="19.5" thickBot="1" x14ac:dyDescent="0.3">
      <c r="A78" s="200" t="str">
        <f>Weekoud!A30</f>
        <v>Vrijdag</v>
      </c>
      <c r="B78" s="201"/>
      <c r="C78" s="201"/>
      <c r="D78" s="201"/>
      <c r="E78" s="9"/>
      <c r="F78" s="9"/>
      <c r="G78" s="9"/>
      <c r="H78" s="9"/>
      <c r="I78" s="9"/>
      <c r="J78" s="9"/>
      <c r="K78" s="9"/>
      <c r="L78" s="9"/>
      <c r="M78" s="9"/>
      <c r="N78" s="9"/>
      <c r="O78" s="9"/>
      <c r="P78" s="9"/>
      <c r="Q78" s="9"/>
      <c r="R78" s="106"/>
    </row>
    <row r="79" spans="1:18" ht="15.75" thickBot="1" x14ac:dyDescent="0.3">
      <c r="A79" s="181">
        <f>'Week 33'!F$5</f>
        <v>0</v>
      </c>
      <c r="B79" s="182"/>
      <c r="C79" s="182"/>
      <c r="D79" s="182"/>
      <c r="E79" s="2" t="e" cm="1">
        <f t="array" ref="E79">_xlfn.XLOOKUP(A79,Data!$A$2:$A$603,Data!$B$2:$O$603)</f>
        <v>#N/A</v>
      </c>
      <c r="F79" s="3"/>
      <c r="G79" s="3"/>
      <c r="H79" s="3"/>
      <c r="I79" s="3"/>
      <c r="J79" s="3"/>
      <c r="K79" s="3"/>
      <c r="L79" s="3"/>
      <c r="M79" s="3"/>
      <c r="N79" s="3"/>
      <c r="O79" s="3"/>
      <c r="P79" s="3"/>
      <c r="Q79" s="3"/>
      <c r="R79" s="4"/>
    </row>
    <row r="80" spans="1:18" ht="15.75" thickBot="1" x14ac:dyDescent="0.3">
      <c r="A80" s="185" t="str">
        <f>'Week 33'!$A$9</f>
        <v>Stukjes
(Vanaf ± 12 maanden)</v>
      </c>
      <c r="B80" s="186"/>
      <c r="C80" s="186"/>
      <c r="D80" s="199"/>
      <c r="E80" s="59"/>
      <c r="F80" s="60"/>
      <c r="G80" s="60"/>
      <c r="H80" s="60"/>
      <c r="I80" s="60"/>
      <c r="J80" s="60"/>
      <c r="K80" s="60"/>
      <c r="L80" s="60"/>
      <c r="M80" s="60"/>
      <c r="N80" s="60"/>
      <c r="O80" s="60"/>
      <c r="P80" s="60"/>
      <c r="Q80" s="60"/>
      <c r="R80" s="61"/>
    </row>
    <row r="81" spans="1:18" ht="15.75" thickBot="1" x14ac:dyDescent="0.3">
      <c r="A81" s="181">
        <f>'Week 33'!F$9</f>
        <v>0</v>
      </c>
      <c r="B81" s="182"/>
      <c r="C81" s="182"/>
      <c r="D81" s="182"/>
      <c r="E81" s="12" t="e" cm="1">
        <f t="array" ref="E81">_xlfn.XLOOKUP(A81,Data!$A$2:$A$603,Data!$B$2:$O$603)</f>
        <v>#N/A</v>
      </c>
      <c r="F81" s="5"/>
      <c r="G81" s="5"/>
      <c r="H81" s="5"/>
      <c r="I81" s="5"/>
      <c r="J81" s="5"/>
      <c r="K81" s="5"/>
      <c r="L81" s="5"/>
      <c r="M81" s="5"/>
      <c r="N81" s="5"/>
      <c r="O81" s="5"/>
      <c r="P81" s="5"/>
      <c r="Q81" s="5"/>
      <c r="R81" s="6"/>
    </row>
    <row r="82" spans="1:18" ht="15.75" thickBot="1" x14ac:dyDescent="0.3">
      <c r="A82" s="181">
        <f>'Week 33'!F$10</f>
        <v>0</v>
      </c>
      <c r="B82" s="182"/>
      <c r="C82" s="182"/>
      <c r="D82" s="182"/>
      <c r="E82" s="12" t="e" cm="1">
        <f t="array" ref="E82">_xlfn.XLOOKUP(A82,Data!$A$2:$A$603,Data!$B$2:$O$603)</f>
        <v>#N/A</v>
      </c>
      <c r="F82" s="5"/>
      <c r="G82" s="5"/>
      <c r="H82" s="5"/>
      <c r="I82" s="5"/>
      <c r="J82" s="5"/>
      <c r="K82" s="5"/>
      <c r="L82" s="5"/>
      <c r="M82" s="5"/>
      <c r="N82" s="5"/>
      <c r="O82" s="5"/>
      <c r="P82" s="5"/>
      <c r="Q82" s="5"/>
      <c r="R82" s="6"/>
    </row>
    <row r="83" spans="1:18" ht="15.75" thickBot="1" x14ac:dyDescent="0.3">
      <c r="A83" s="181">
        <f>'Week 33'!F$11</f>
        <v>0</v>
      </c>
      <c r="B83" s="182"/>
      <c r="C83" s="182"/>
      <c r="D83" s="182"/>
      <c r="E83" s="12" t="e" cm="1">
        <f t="array" ref="E83">_xlfn.XLOOKUP(A83,Data!$A$2:$A$603,Data!$B$2:$O$603)</f>
        <v>#N/A</v>
      </c>
      <c r="F83" s="5"/>
      <c r="G83" s="5"/>
      <c r="H83" s="5"/>
      <c r="I83" s="5"/>
      <c r="J83" s="5"/>
      <c r="K83" s="5"/>
      <c r="L83" s="5"/>
      <c r="M83" s="5"/>
      <c r="N83" s="5"/>
      <c r="O83" s="5"/>
      <c r="P83" s="5"/>
      <c r="Q83" s="5"/>
      <c r="R83" s="6"/>
    </row>
    <row r="84" spans="1:18" ht="15.75" thickBot="1" x14ac:dyDescent="0.3">
      <c r="A84" s="181">
        <f>'Week 33'!F$12</f>
        <v>0</v>
      </c>
      <c r="B84" s="182"/>
      <c r="C84" s="182"/>
      <c r="D84" s="182"/>
      <c r="E84" s="12" t="e" cm="1">
        <f t="array" ref="E84">_xlfn.XLOOKUP(A84,Data!$A$2:$A$603,Data!$B$2:$O$603)</f>
        <v>#N/A</v>
      </c>
      <c r="F84" s="5"/>
      <c r="G84" s="5"/>
      <c r="H84" s="5"/>
      <c r="I84" s="5"/>
      <c r="J84" s="5"/>
      <c r="K84" s="5"/>
      <c r="L84" s="5"/>
      <c r="M84" s="5"/>
      <c r="N84" s="5"/>
      <c r="O84" s="5"/>
      <c r="P84" s="5"/>
      <c r="Q84" s="5"/>
      <c r="R84" s="6"/>
    </row>
    <row r="85" spans="1:18" ht="15.75" thickBot="1" x14ac:dyDescent="0.3">
      <c r="A85" s="185" t="str">
        <f>'Week 33'!$A$7</f>
        <v>Gemalen
(Van ± 6 tot 12 maanden)</v>
      </c>
      <c r="B85" s="186"/>
      <c r="C85" s="186"/>
      <c r="D85" s="199"/>
      <c r="E85" s="62"/>
      <c r="F85" s="63"/>
      <c r="G85" s="63"/>
      <c r="H85" s="63"/>
      <c r="I85" s="63"/>
      <c r="J85" s="63"/>
      <c r="K85" s="63"/>
      <c r="L85" s="63"/>
      <c r="M85" s="63"/>
      <c r="N85" s="63"/>
      <c r="O85" s="63"/>
      <c r="P85" s="63"/>
      <c r="Q85" s="63"/>
      <c r="R85" s="64"/>
    </row>
    <row r="86" spans="1:18" ht="15.75" thickBot="1" x14ac:dyDescent="0.3">
      <c r="A86" s="181">
        <f>'Week 33'!F$7</f>
        <v>0</v>
      </c>
      <c r="B86" s="182"/>
      <c r="C86" s="182"/>
      <c r="D86" s="182"/>
      <c r="E86" s="12" t="e" cm="1">
        <f t="array" ref="E86">_xlfn.XLOOKUP(A86,Data!$A$2:$A$603,Data!$B$2:$O$603)</f>
        <v>#N/A</v>
      </c>
      <c r="F86" s="5"/>
      <c r="G86" s="5"/>
      <c r="H86" s="5"/>
      <c r="I86" s="5"/>
      <c r="J86" s="5"/>
      <c r="K86" s="5"/>
      <c r="L86" s="5"/>
      <c r="M86" s="5"/>
      <c r="N86" s="5"/>
      <c r="O86" s="5"/>
      <c r="P86" s="5"/>
      <c r="Q86" s="5"/>
      <c r="R86" s="6"/>
    </row>
    <row r="87" spans="1:18" ht="15.75" thickBot="1" x14ac:dyDescent="0.3">
      <c r="A87" s="181">
        <f>'Week 33'!F$8</f>
        <v>0</v>
      </c>
      <c r="B87" s="182"/>
      <c r="C87" s="182"/>
      <c r="D87" s="182"/>
      <c r="E87" s="12" t="e" cm="1">
        <f t="array" ref="E87">_xlfn.XLOOKUP(A87,Data!$A$2:$A$603,Data!$B$2:$O$603)</f>
        <v>#N/A</v>
      </c>
      <c r="F87" s="5"/>
      <c r="G87" s="5"/>
      <c r="H87" s="5"/>
      <c r="I87" s="5"/>
      <c r="J87" s="5"/>
      <c r="K87" s="5"/>
      <c r="L87" s="5"/>
      <c r="M87" s="5"/>
      <c r="N87" s="5"/>
      <c r="O87" s="5"/>
      <c r="P87" s="5"/>
      <c r="Q87" s="5"/>
      <c r="R87" s="6"/>
    </row>
    <row r="88" spans="1:18" ht="15.75" thickBot="1" x14ac:dyDescent="0.3">
      <c r="A88" s="185" t="str">
        <f>'Week 33'!$A$6</f>
        <v>Gemixt
(Tot ± 6 maanden)</v>
      </c>
      <c r="B88" s="186"/>
      <c r="C88" s="186"/>
      <c r="D88" s="199"/>
      <c r="E88" s="65"/>
      <c r="F88" s="66"/>
      <c r="G88" s="66"/>
      <c r="H88" s="66"/>
      <c r="I88" s="66"/>
      <c r="J88" s="66"/>
      <c r="K88" s="66"/>
      <c r="L88" s="66"/>
      <c r="M88" s="66"/>
      <c r="N88" s="66"/>
      <c r="O88" s="66"/>
      <c r="P88" s="66"/>
      <c r="Q88" s="66"/>
      <c r="R88" s="67"/>
    </row>
    <row r="89" spans="1:18" ht="16.5" customHeight="1" thickBot="1" x14ac:dyDescent="0.3">
      <c r="A89" s="181">
        <f>'Week 33'!F$6</f>
        <v>0</v>
      </c>
      <c r="B89" s="182"/>
      <c r="C89" s="182"/>
      <c r="D89" s="182"/>
      <c r="E89" s="12" t="e" cm="1">
        <f t="array" ref="E89">_xlfn.XLOOKUP(A89,Data!$A$2:$A$603,Data!$B$2:$O$603)</f>
        <v>#N/A</v>
      </c>
      <c r="F89" s="5"/>
      <c r="G89" s="5"/>
      <c r="H89" s="5"/>
      <c r="I89" s="5"/>
      <c r="J89" s="5"/>
      <c r="K89" s="5"/>
      <c r="L89" s="5"/>
      <c r="M89" s="5"/>
      <c r="N89" s="5"/>
      <c r="O89" s="5"/>
      <c r="P89" s="5"/>
      <c r="Q89" s="5"/>
      <c r="R89" s="6"/>
    </row>
    <row r="90" spans="1:18" ht="15.75" thickBot="1" x14ac:dyDescent="0.3">
      <c r="A90" s="217" t="s">
        <v>220</v>
      </c>
      <c r="B90" s="218"/>
      <c r="C90" s="218"/>
      <c r="D90" s="218"/>
      <c r="E90" s="118"/>
      <c r="F90" s="118"/>
      <c r="G90" s="118"/>
      <c r="H90" s="118"/>
      <c r="I90" s="118"/>
      <c r="J90" s="118"/>
      <c r="K90" s="118"/>
      <c r="L90" s="118"/>
      <c r="M90" s="118"/>
      <c r="N90" s="118"/>
      <c r="O90" s="118"/>
      <c r="P90" s="118"/>
      <c r="Q90" s="118"/>
      <c r="R90" s="119"/>
    </row>
    <row r="91" spans="1:18" ht="15.75" thickBot="1" x14ac:dyDescent="0.3">
      <c r="A91" s="213" t="str">
        <f>'Week 33'!F15</f>
        <v>Water</v>
      </c>
      <c r="B91" s="214"/>
      <c r="C91" s="214"/>
      <c r="D91" s="214"/>
      <c r="E91" s="124" t="str" cm="1">
        <f t="array" ref="E91:R91">_xlfn.XLOOKUP(A91,Data!$A$2:$A$603,Data!$B$2:$O$603)</f>
        <v>-</v>
      </c>
      <c r="F91" s="125" t="str">
        <v>-</v>
      </c>
      <c r="G91" s="125" t="str">
        <v>-</v>
      </c>
      <c r="H91" s="125" t="str">
        <v>-</v>
      </c>
      <c r="I91" s="125" t="str">
        <v>-</v>
      </c>
      <c r="J91" s="125" t="str">
        <v>-</v>
      </c>
      <c r="K91" s="125" t="str">
        <v>-</v>
      </c>
      <c r="L91" s="125" t="str">
        <v>-</v>
      </c>
      <c r="M91" s="125" t="str">
        <v>-</v>
      </c>
      <c r="N91" s="125" t="str">
        <v>-</v>
      </c>
      <c r="O91" s="125" t="str">
        <v>-</v>
      </c>
      <c r="P91" s="125" t="str">
        <v>-</v>
      </c>
      <c r="Q91" s="125" t="str">
        <v>-</v>
      </c>
      <c r="R91" s="126" t="str">
        <v>-</v>
      </c>
    </row>
    <row r="92" spans="1:18" ht="15.75" thickBot="1" x14ac:dyDescent="0.3">
      <c r="A92" s="217" t="s">
        <v>137</v>
      </c>
      <c r="B92" s="218"/>
      <c r="C92" s="218"/>
      <c r="D92" s="218"/>
      <c r="E92" s="120"/>
      <c r="F92" s="120"/>
      <c r="G92" s="120"/>
      <c r="H92" s="120"/>
      <c r="I92" s="120"/>
      <c r="J92" s="120"/>
      <c r="K92" s="120"/>
      <c r="L92" s="120"/>
      <c r="M92" s="120"/>
      <c r="N92" s="120"/>
      <c r="O92" s="120"/>
      <c r="P92" s="120"/>
      <c r="Q92" s="120"/>
      <c r="R92" s="121"/>
    </row>
    <row r="93" spans="1:18" ht="15.75" thickBot="1" x14ac:dyDescent="0.3">
      <c r="A93" s="215" t="str">
        <f>'Week 33'!F22</f>
        <v>Volkoren brood</v>
      </c>
      <c r="B93" s="216"/>
      <c r="C93" s="216"/>
      <c r="D93" s="216"/>
      <c r="E93" s="124" t="str" cm="1">
        <f t="array" ref="E93:R93">_xlfn.XLOOKUP(A93,Data!$A$2:$A$603,Data!$B$2:$O$603)</f>
        <v>X</v>
      </c>
      <c r="F93" s="125" t="str">
        <v>-</v>
      </c>
      <c r="G93" s="125" t="str">
        <v>-</v>
      </c>
      <c r="H93" s="125" t="str">
        <v>-</v>
      </c>
      <c r="I93" s="125" t="str">
        <v>-</v>
      </c>
      <c r="J93" s="125" t="str">
        <v>-</v>
      </c>
      <c r="K93" s="125" t="str">
        <v>-</v>
      </c>
      <c r="L93" s="125" t="str">
        <v>-</v>
      </c>
      <c r="M93" s="125" t="str">
        <v>-</v>
      </c>
      <c r="N93" s="125" t="str">
        <v>-</v>
      </c>
      <c r="O93" s="125" t="str">
        <v>-</v>
      </c>
      <c r="P93" s="125" t="str">
        <v>-</v>
      </c>
      <c r="Q93" s="125" t="str">
        <v>-</v>
      </c>
      <c r="R93" s="126" t="str">
        <v>-</v>
      </c>
    </row>
    <row r="94" spans="1:18" ht="15.75" thickBot="1" x14ac:dyDescent="0.3">
      <c r="A94" s="215" t="str">
        <f>'Week 33'!F23</f>
        <v>Boursin + Tomaat</v>
      </c>
      <c r="B94" s="216"/>
      <c r="C94" s="216"/>
      <c r="D94" s="216"/>
      <c r="E94" s="127" t="str" cm="1">
        <f t="array" ref="E94:R94">_xlfn.XLOOKUP(A94,Data!$A$2:$A$603,Data!$B$2:$O$603)</f>
        <v>-</v>
      </c>
      <c r="F94" s="128" t="str">
        <v>-</v>
      </c>
      <c r="G94" s="128" t="str">
        <v>X</v>
      </c>
      <c r="H94" s="128" t="str">
        <v>-</v>
      </c>
      <c r="I94" s="128" t="str">
        <v>-</v>
      </c>
      <c r="J94" s="128" t="str">
        <v>-</v>
      </c>
      <c r="K94" s="128" t="str">
        <v>-</v>
      </c>
      <c r="L94" s="128" t="str">
        <v>-</v>
      </c>
      <c r="M94" s="128" t="str">
        <v>-</v>
      </c>
      <c r="N94" s="128" t="str">
        <v>-</v>
      </c>
      <c r="O94" s="128" t="str">
        <v>-</v>
      </c>
      <c r="P94" s="128" t="str">
        <v>-</v>
      </c>
      <c r="Q94" s="128" t="str">
        <v>-</v>
      </c>
      <c r="R94" s="129" t="str">
        <v>-</v>
      </c>
    </row>
    <row r="95" spans="1:18" ht="15.75" thickBot="1" x14ac:dyDescent="0.3">
      <c r="A95" s="217" t="s">
        <v>219</v>
      </c>
      <c r="B95" s="218"/>
      <c r="C95" s="218"/>
      <c r="D95" s="218"/>
      <c r="E95" s="122"/>
      <c r="F95" s="122"/>
      <c r="G95" s="122"/>
      <c r="H95" s="122"/>
      <c r="I95" s="122"/>
      <c r="J95" s="122"/>
      <c r="K95" s="122"/>
      <c r="L95" s="122"/>
      <c r="M95" s="122"/>
      <c r="N95" s="122"/>
      <c r="O95" s="122"/>
      <c r="P95" s="122"/>
      <c r="Q95" s="122"/>
      <c r="R95" s="123"/>
    </row>
    <row r="96" spans="1:18" ht="15.75" thickBot="1" x14ac:dyDescent="0.3">
      <c r="A96" s="213" t="str">
        <f>'Week 33'!F26</f>
        <v>Tapenade tomaat</v>
      </c>
      <c r="B96" s="214"/>
      <c r="C96" s="214"/>
      <c r="D96" s="214"/>
      <c r="E96" s="124" t="str" cm="1">
        <f t="array" ref="E96:R96">_xlfn.XLOOKUP(A96,Data!$A$2:$A$603,Data!$B$2:$O$603)</f>
        <v>-</v>
      </c>
      <c r="F96" s="125" t="str">
        <v>-</v>
      </c>
      <c r="G96" s="125" t="str">
        <v>-</v>
      </c>
      <c r="H96" s="125" t="str">
        <v>-</v>
      </c>
      <c r="I96" s="125" t="str">
        <v>-</v>
      </c>
      <c r="J96" s="125" t="str">
        <v>-</v>
      </c>
      <c r="K96" s="125" t="str">
        <v>-</v>
      </c>
      <c r="L96" s="125" t="str">
        <v>-</v>
      </c>
      <c r="M96" s="125" t="str">
        <v>-</v>
      </c>
      <c r="N96" s="125" t="str">
        <v>X</v>
      </c>
      <c r="O96" s="125" t="str">
        <v>-</v>
      </c>
      <c r="P96" s="125" t="str">
        <v>-</v>
      </c>
      <c r="Q96" s="125" t="str">
        <v>-</v>
      </c>
      <c r="R96" s="126" t="str">
        <v>-</v>
      </c>
    </row>
    <row r="97" spans="1:18" ht="19.5" thickBot="1" x14ac:dyDescent="0.3">
      <c r="A97" s="210" t="s">
        <v>14</v>
      </c>
      <c r="B97" s="211"/>
      <c r="C97" s="211"/>
      <c r="D97" s="211"/>
      <c r="E97" s="9"/>
      <c r="F97" s="9"/>
      <c r="G97" s="9"/>
      <c r="H97" s="9"/>
      <c r="I97" s="9"/>
      <c r="J97" s="9"/>
      <c r="K97" s="9"/>
      <c r="L97" s="9"/>
      <c r="M97" s="9"/>
      <c r="N97" s="9"/>
      <c r="O97" s="9"/>
      <c r="P97" s="9"/>
      <c r="Q97" s="9"/>
      <c r="R97" s="106"/>
    </row>
    <row r="98" spans="1:18" ht="15.75" thickBot="1" x14ac:dyDescent="0.3">
      <c r="A98" s="181">
        <f>'Week 33'!B$13</f>
        <v>0</v>
      </c>
      <c r="B98" s="182"/>
      <c r="C98" s="182"/>
      <c r="D98" s="182"/>
      <c r="E98" s="2" t="e" cm="1">
        <f t="array" ref="E98">_xlfn.XLOOKUP(A98,Data!$A$2:$A$603,Data!$B$2:$O$603)</f>
        <v>#N/A</v>
      </c>
      <c r="F98" s="3"/>
      <c r="G98" s="3"/>
      <c r="H98" s="3"/>
      <c r="I98" s="3"/>
      <c r="J98" s="3"/>
      <c r="K98" s="3"/>
      <c r="L98" s="3"/>
      <c r="M98" s="3"/>
      <c r="N98" s="3"/>
      <c r="O98" s="3"/>
      <c r="P98" s="3"/>
      <c r="Q98" s="3"/>
      <c r="R98" s="4"/>
    </row>
    <row r="99" spans="1:18" ht="15.75" thickBot="1" x14ac:dyDescent="0.3">
      <c r="A99" s="181">
        <f>'Week 33'!C$13</f>
        <v>0</v>
      </c>
      <c r="B99" s="182"/>
      <c r="C99" s="182"/>
      <c r="D99" s="182"/>
      <c r="E99" s="2" t="e" cm="1">
        <f t="array" ref="E99">_xlfn.XLOOKUP(A99,Data!$A$2:$A$603,Data!$B$2:$O$603)</f>
        <v>#N/A</v>
      </c>
      <c r="F99" s="5"/>
      <c r="G99" s="5"/>
      <c r="H99" s="5"/>
      <c r="I99" s="5"/>
      <c r="J99" s="5"/>
      <c r="K99" s="5"/>
      <c r="L99" s="5"/>
      <c r="M99" s="5"/>
      <c r="N99" s="5"/>
      <c r="O99" s="5"/>
      <c r="P99" s="5"/>
      <c r="Q99" s="5"/>
      <c r="R99" s="6"/>
    </row>
    <row r="100" spans="1:18" ht="15.75" thickBot="1" x14ac:dyDescent="0.3">
      <c r="A100" s="181">
        <f>'Week 33'!D$13</f>
        <v>0</v>
      </c>
      <c r="B100" s="182"/>
      <c r="C100" s="182"/>
      <c r="D100" s="182"/>
      <c r="E100" s="2" t="e" cm="1">
        <f t="array" ref="E100">_xlfn.XLOOKUP(A100,Data!$A$2:$A$603,Data!$B$2:$O$603)</f>
        <v>#N/A</v>
      </c>
      <c r="F100" s="5"/>
      <c r="G100" s="5"/>
      <c r="H100" s="5"/>
      <c r="I100" s="5"/>
      <c r="J100" s="5"/>
      <c r="K100" s="5"/>
      <c r="L100" s="5"/>
      <c r="M100" s="5"/>
      <c r="N100" s="5"/>
      <c r="O100" s="5"/>
      <c r="P100" s="5"/>
      <c r="Q100" s="5"/>
      <c r="R100" s="6"/>
    </row>
    <row r="101" spans="1:18" ht="15.75" thickBot="1" x14ac:dyDescent="0.3">
      <c r="A101" s="181">
        <f>'Week 33'!E13</f>
        <v>0</v>
      </c>
      <c r="B101" s="182"/>
      <c r="C101" s="182"/>
      <c r="D101" s="198"/>
      <c r="E101" s="2" t="e" cm="1">
        <f t="array" ref="E101">_xlfn.XLOOKUP(A101,Data!$A$2:$A$603,Data!$B$2:$O$603)</f>
        <v>#N/A</v>
      </c>
      <c r="F101" s="5"/>
      <c r="G101" s="5"/>
      <c r="H101" s="5"/>
      <c r="I101" s="5"/>
      <c r="J101" s="5"/>
      <c r="K101" s="5"/>
      <c r="L101" s="5"/>
      <c r="M101" s="5"/>
      <c r="N101" s="5"/>
      <c r="O101" s="5"/>
      <c r="P101" s="5"/>
      <c r="Q101" s="5"/>
      <c r="R101" s="6"/>
    </row>
    <row r="102" spans="1:18" ht="15.75" thickBot="1" x14ac:dyDescent="0.3">
      <c r="A102" s="181">
        <f>'Week 33'!F$13</f>
        <v>0</v>
      </c>
      <c r="B102" s="182"/>
      <c r="C102" s="182"/>
      <c r="D102" s="182"/>
      <c r="E102" s="91" t="e" cm="1">
        <f t="array" ref="E102">_xlfn.XLOOKUP(A102,Data!$A$2:$A$603,Data!$B$2:$O$603)</f>
        <v>#N/A</v>
      </c>
      <c r="F102" s="7"/>
      <c r="G102" s="7"/>
      <c r="H102" s="7"/>
      <c r="I102" s="7"/>
      <c r="J102" s="7"/>
      <c r="K102" s="7"/>
      <c r="L102" s="7"/>
      <c r="M102" s="7"/>
      <c r="N102" s="7"/>
      <c r="O102" s="7"/>
      <c r="P102" s="7"/>
      <c r="Q102" s="7"/>
      <c r="R102" s="8"/>
    </row>
    <row r="103" spans="1:18" x14ac:dyDescent="0.25">
      <c r="A103" s="196"/>
      <c r="B103" s="196"/>
      <c r="C103" s="196"/>
      <c r="D103" s="196"/>
      <c r="E103" s="28"/>
      <c r="F103" s="28"/>
      <c r="G103" s="28"/>
      <c r="H103" s="28"/>
      <c r="I103" s="28"/>
      <c r="J103" s="28"/>
      <c r="K103" s="28"/>
      <c r="L103" s="28"/>
      <c r="M103" s="28"/>
      <c r="N103" s="28"/>
      <c r="O103" s="28"/>
      <c r="P103" s="28"/>
      <c r="Q103" s="28"/>
      <c r="R103" s="28"/>
    </row>
  </sheetData>
  <mergeCells count="104">
    <mergeCell ref="A61:D61"/>
    <mergeCell ref="A74:D74"/>
    <mergeCell ref="A59:D59"/>
    <mergeCell ref="A60:D60"/>
    <mergeCell ref="A53:D53"/>
    <mergeCell ref="A54:D54"/>
    <mergeCell ref="A65:D65"/>
    <mergeCell ref="A66:D66"/>
    <mergeCell ref="A67:D67"/>
    <mergeCell ref="A68:D68"/>
    <mergeCell ref="A69:D69"/>
    <mergeCell ref="A63:D63"/>
    <mergeCell ref="A75:D75"/>
    <mergeCell ref="A57:D57"/>
    <mergeCell ref="A55:D55"/>
    <mergeCell ref="A58:D58"/>
    <mergeCell ref="A56:D56"/>
    <mergeCell ref="A103:D103"/>
    <mergeCell ref="A23:D23"/>
    <mergeCell ref="A89:D89"/>
    <mergeCell ref="A97:D97"/>
    <mergeCell ref="A98:D98"/>
    <mergeCell ref="A99:D99"/>
    <mergeCell ref="A100:D100"/>
    <mergeCell ref="A102:D102"/>
    <mergeCell ref="A83:D83"/>
    <mergeCell ref="A84:D84"/>
    <mergeCell ref="A85:D85"/>
    <mergeCell ref="A86:D86"/>
    <mergeCell ref="A87:D87"/>
    <mergeCell ref="A88:D88"/>
    <mergeCell ref="A70:D70"/>
    <mergeCell ref="A78:D78"/>
    <mergeCell ref="A79:D79"/>
    <mergeCell ref="A80:D80"/>
    <mergeCell ref="A81:D81"/>
    <mergeCell ref="A5:D5"/>
    <mergeCell ref="A1:B1"/>
    <mergeCell ref="C1:D1"/>
    <mergeCell ref="A2:D2"/>
    <mergeCell ref="A3:D3"/>
    <mergeCell ref="A4:D4"/>
    <mergeCell ref="A25:D25"/>
    <mergeCell ref="A6:D6"/>
    <mergeCell ref="A7:D7"/>
    <mergeCell ref="A8:D8"/>
    <mergeCell ref="A9:D9"/>
    <mergeCell ref="A10:D10"/>
    <mergeCell ref="A11:D11"/>
    <mergeCell ref="A12:D12"/>
    <mergeCell ref="A13:D13"/>
    <mergeCell ref="A21:D21"/>
    <mergeCell ref="A22:D22"/>
    <mergeCell ref="A24:D24"/>
    <mergeCell ref="A14:D14"/>
    <mergeCell ref="A15:D15"/>
    <mergeCell ref="A17:D17"/>
    <mergeCell ref="A18:D18"/>
    <mergeCell ref="A19:D19"/>
    <mergeCell ref="A20:D20"/>
    <mergeCell ref="A38:D38"/>
    <mergeCell ref="A16:D16"/>
    <mergeCell ref="A26:D26"/>
    <mergeCell ref="A27:D27"/>
    <mergeCell ref="A28:D28"/>
    <mergeCell ref="A29:D29"/>
    <mergeCell ref="A30:D30"/>
    <mergeCell ref="A36:D36"/>
    <mergeCell ref="A37:D37"/>
    <mergeCell ref="A31:D31"/>
    <mergeCell ref="A32:D32"/>
    <mergeCell ref="A43:D43"/>
    <mergeCell ref="A33:D33"/>
    <mergeCell ref="A34:D34"/>
    <mergeCell ref="A35:D35"/>
    <mergeCell ref="A40:D40"/>
    <mergeCell ref="A41:D41"/>
    <mergeCell ref="A42:D42"/>
    <mergeCell ref="A44:D44"/>
    <mergeCell ref="A39:D39"/>
    <mergeCell ref="A45:D45"/>
    <mergeCell ref="A46:D46"/>
    <mergeCell ref="A101:D101"/>
    <mergeCell ref="A96:D96"/>
    <mergeCell ref="A93:D93"/>
    <mergeCell ref="A94:D94"/>
    <mergeCell ref="A95:D95"/>
    <mergeCell ref="A77:D77"/>
    <mergeCell ref="A90:D90"/>
    <mergeCell ref="A91:D91"/>
    <mergeCell ref="A92:D92"/>
    <mergeCell ref="A82:D82"/>
    <mergeCell ref="A76:D76"/>
    <mergeCell ref="A62:D62"/>
    <mergeCell ref="A71:D71"/>
    <mergeCell ref="A72:D72"/>
    <mergeCell ref="A73:D73"/>
    <mergeCell ref="A64:D64"/>
    <mergeCell ref="A47:D47"/>
    <mergeCell ref="A52:D52"/>
    <mergeCell ref="A50:D50"/>
    <mergeCell ref="A51:D51"/>
    <mergeCell ref="A48:D48"/>
    <mergeCell ref="A49:D49"/>
  </mergeCells>
  <conditionalFormatting sqref="E3:R102">
    <cfRule type="cellIs" dxfId="11" priority="1" operator="equal">
      <formula>"O"</formula>
    </cfRule>
    <cfRule type="cellIs" dxfId="10" priority="2" operator="equal">
      <formula>"X"</formula>
    </cfRule>
  </conditionalFormatting>
  <pageMargins left="0.25" right="0.25" top="0.75" bottom="0.75" header="0.3" footer="0.3"/>
  <pageSetup paperSize="9" scale="63" fitToHeight="0"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9986E-0D51-47CE-8F0B-675632724287}">
  <dimension ref="A1"/>
  <sheetViews>
    <sheetView workbookViewId="0"/>
  </sheetViews>
  <sheetFormatPr defaultRowHeight="15" x14ac:dyDescent="0.25"/>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F4608-6A4B-43AB-92FC-9E31636EFEAC}">
  <dimension ref="A1"/>
  <sheetViews>
    <sheetView workbookViewId="0"/>
  </sheetViews>
  <sheetFormatPr defaultRowHeight="15" x14ac:dyDescent="0.25"/>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54EA9-8917-46E0-9B83-A5E59E2376C9}">
  <dimension ref="A1"/>
  <sheetViews>
    <sheetView workbookViewId="0"/>
  </sheetViews>
  <sheetFormatPr defaultRowHeight="15" x14ac:dyDescent="0.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50484-E569-4CAE-A7D9-9D4B09A8C4DB}">
  <dimension ref="A1"/>
  <sheetViews>
    <sheetView workbookViewId="0"/>
  </sheetViews>
  <sheetFormatPr defaultRowHeight="15" x14ac:dyDescent="0.2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D304B-8BFD-4A6A-9363-61B50232B859}">
  <dimension ref="A1"/>
  <sheetViews>
    <sheetView workbookViewId="0"/>
  </sheetViews>
  <sheetFormatPr defaultRowHeight="15" x14ac:dyDescent="0.25"/>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11E13-F9CF-4FAE-B0FF-860B973B06A0}">
  <dimension ref="A1"/>
  <sheetViews>
    <sheetView workbookViewId="0"/>
  </sheetViews>
  <sheetFormatPr defaultRowHeight="15" x14ac:dyDescent="0.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BC9A0-1606-4AE3-9853-65FA3B401435}">
  <dimension ref="A1"/>
  <sheetViews>
    <sheetView workbookViewId="0"/>
  </sheetViews>
  <sheetFormatPr defaultRowHeight="15"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B5012-3215-4BEA-8228-37F1136876C2}">
  <dimension ref="A1"/>
  <sheetViews>
    <sheetView workbookViewId="0"/>
  </sheetViews>
  <sheetFormatPr defaultRowHeight="15" x14ac:dyDescent="0.2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50AD6-7809-4744-B5F0-41297C87703F}">
  <dimension ref="A1"/>
  <sheetViews>
    <sheetView workbookViewId="0"/>
  </sheetViews>
  <sheetFormatPr defaultRowHeight="15" x14ac:dyDescent="0.25"/>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1E11B-608A-4CC7-9AE0-F61C058124F3}">
  <dimension ref="A1"/>
  <sheetViews>
    <sheetView workbookViewId="0"/>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A5AD7-7861-485D-BE4D-296A21B63822}">
  <sheetPr>
    <pageSetUpPr fitToPage="1"/>
  </sheetPr>
  <dimension ref="A1:D35"/>
  <sheetViews>
    <sheetView topLeftCell="A10" workbookViewId="0"/>
  </sheetViews>
  <sheetFormatPr defaultRowHeight="15" x14ac:dyDescent="0.25"/>
  <cols>
    <col min="1" max="1" width="12.140625" bestFit="1" customWidth="1"/>
    <col min="2" max="4" width="25.7109375" customWidth="1"/>
  </cols>
  <sheetData>
    <row r="1" spans="1:4" ht="49.5" customHeight="1" thickBot="1" x14ac:dyDescent="0.3">
      <c r="A1" s="29" t="s">
        <v>124</v>
      </c>
      <c r="B1" s="30" t="s">
        <v>0</v>
      </c>
      <c r="C1" s="31" t="s">
        <v>1</v>
      </c>
      <c r="D1" s="31" t="s">
        <v>2</v>
      </c>
    </row>
    <row r="2" spans="1:4" x14ac:dyDescent="0.25">
      <c r="A2" s="32"/>
      <c r="B2" s="11"/>
      <c r="C2" s="38"/>
      <c r="D2" s="38"/>
    </row>
    <row r="3" spans="1:4" ht="15.75" x14ac:dyDescent="0.25">
      <c r="A3" s="33" t="s">
        <v>3</v>
      </c>
      <c r="B3" s="41" t="s">
        <v>116</v>
      </c>
      <c r="C3" s="37"/>
      <c r="D3" s="37"/>
    </row>
    <row r="4" spans="1:4" ht="15.75" x14ac:dyDescent="0.25">
      <c r="A4" s="33">
        <v>45453</v>
      </c>
      <c r="B4" s="41" t="s">
        <v>96</v>
      </c>
      <c r="C4" s="41" t="s">
        <v>96</v>
      </c>
      <c r="D4" s="37" t="s">
        <v>15</v>
      </c>
    </row>
    <row r="5" spans="1:4" ht="15.75" x14ac:dyDescent="0.25">
      <c r="A5" s="34"/>
      <c r="B5" s="41" t="s">
        <v>49</v>
      </c>
      <c r="C5" s="37" t="s">
        <v>15</v>
      </c>
      <c r="D5" s="37" t="s">
        <v>15</v>
      </c>
    </row>
    <row r="6" spans="1:4" ht="15.75" x14ac:dyDescent="0.25">
      <c r="A6" s="34"/>
      <c r="B6" s="41" t="s">
        <v>54</v>
      </c>
      <c r="C6" s="41" t="s">
        <v>54</v>
      </c>
      <c r="D6" s="41" t="s">
        <v>54</v>
      </c>
    </row>
    <row r="7" spans="1:4" ht="16.5" thickBot="1" x14ac:dyDescent="0.3">
      <c r="A7" s="35"/>
      <c r="B7" s="42" t="s">
        <v>31</v>
      </c>
      <c r="C7" s="39" t="s">
        <v>34</v>
      </c>
      <c r="D7" s="39" t="s">
        <v>34</v>
      </c>
    </row>
    <row r="8" spans="1:4" ht="16.5" thickBot="1" x14ac:dyDescent="0.3">
      <c r="A8" s="43"/>
      <c r="B8" s="45" t="s">
        <v>11</v>
      </c>
      <c r="C8" s="45"/>
      <c r="D8" s="40"/>
    </row>
    <row r="9" spans="1:4" ht="15.75" x14ac:dyDescent="0.25">
      <c r="A9" s="36"/>
      <c r="B9" s="11"/>
      <c r="C9" s="38"/>
      <c r="D9" s="38"/>
    </row>
    <row r="10" spans="1:4" ht="15.75" x14ac:dyDescent="0.25">
      <c r="A10" s="34" t="s">
        <v>5</v>
      </c>
      <c r="B10" s="41" t="s">
        <v>127</v>
      </c>
      <c r="C10" s="37"/>
      <c r="D10" s="37"/>
    </row>
    <row r="11" spans="1:4" ht="15.75" x14ac:dyDescent="0.25">
      <c r="A11" s="33">
        <f>A4+1</f>
        <v>45454</v>
      </c>
      <c r="B11" s="41" t="s">
        <v>117</v>
      </c>
      <c r="C11" s="41" t="s">
        <v>117</v>
      </c>
      <c r="D11" s="37" t="s">
        <v>15</v>
      </c>
    </row>
    <row r="12" spans="1:4" ht="15.75" x14ac:dyDescent="0.25">
      <c r="A12" s="34"/>
      <c r="B12" s="41" t="s">
        <v>49</v>
      </c>
      <c r="C12" s="37" t="s">
        <v>15</v>
      </c>
      <c r="D12" s="37" t="s">
        <v>15</v>
      </c>
    </row>
    <row r="13" spans="1:4" ht="15.75" x14ac:dyDescent="0.25">
      <c r="A13" s="34"/>
      <c r="B13" s="41" t="s">
        <v>65</v>
      </c>
      <c r="C13" s="41" t="s">
        <v>65</v>
      </c>
      <c r="D13" s="41" t="s">
        <v>65</v>
      </c>
    </row>
    <row r="14" spans="1:4" ht="16.5" thickBot="1" x14ac:dyDescent="0.3">
      <c r="A14" s="35"/>
      <c r="B14" s="42" t="s">
        <v>23</v>
      </c>
      <c r="C14" s="39" t="s">
        <v>34</v>
      </c>
      <c r="D14" s="39" t="s">
        <v>34</v>
      </c>
    </row>
    <row r="15" spans="1:4" ht="16.5" thickBot="1" x14ac:dyDescent="0.3">
      <c r="A15" s="43"/>
      <c r="B15" s="45" t="s">
        <v>6</v>
      </c>
      <c r="C15" s="45"/>
      <c r="D15" s="40"/>
    </row>
    <row r="16" spans="1:4" ht="15.75" x14ac:dyDescent="0.25">
      <c r="A16" s="36"/>
      <c r="B16" s="11"/>
      <c r="C16" s="38"/>
      <c r="D16" s="38"/>
    </row>
    <row r="17" spans="1:4" ht="15.75" x14ac:dyDescent="0.25">
      <c r="A17" s="34" t="s">
        <v>7</v>
      </c>
      <c r="B17" s="41" t="s">
        <v>27</v>
      </c>
      <c r="C17" s="37"/>
      <c r="D17" s="37"/>
    </row>
    <row r="18" spans="1:4" ht="15.75" x14ac:dyDescent="0.25">
      <c r="A18" s="33">
        <f>A11+1</f>
        <v>45455</v>
      </c>
      <c r="B18" s="41" t="s">
        <v>118</v>
      </c>
      <c r="C18" s="41" t="s">
        <v>118</v>
      </c>
      <c r="D18" s="37" t="s">
        <v>15</v>
      </c>
    </row>
    <row r="19" spans="1:4" ht="15.75" x14ac:dyDescent="0.25">
      <c r="A19" s="34"/>
      <c r="B19" s="41" t="s">
        <v>49</v>
      </c>
      <c r="C19" s="37" t="s">
        <v>15</v>
      </c>
      <c r="D19" s="37" t="s">
        <v>15</v>
      </c>
    </row>
    <row r="20" spans="1:4" ht="15.75" x14ac:dyDescent="0.25">
      <c r="A20" s="34"/>
      <c r="B20" s="41" t="s">
        <v>72</v>
      </c>
      <c r="C20" s="41" t="s">
        <v>105</v>
      </c>
      <c r="D20" s="41" t="s">
        <v>105</v>
      </c>
    </row>
    <row r="21" spans="1:4" ht="16.5" thickBot="1" x14ac:dyDescent="0.3">
      <c r="A21" s="35"/>
      <c r="B21" s="42" t="s">
        <v>31</v>
      </c>
      <c r="C21" s="39" t="s">
        <v>34</v>
      </c>
      <c r="D21" s="39" t="s">
        <v>34</v>
      </c>
    </row>
    <row r="22" spans="1:4" ht="16.5" thickBot="1" x14ac:dyDescent="0.3">
      <c r="A22" s="43"/>
      <c r="B22" s="46" t="s">
        <v>119</v>
      </c>
      <c r="C22" s="45"/>
      <c r="D22" s="40"/>
    </row>
    <row r="23" spans="1:4" ht="15.75" x14ac:dyDescent="0.25">
      <c r="A23" s="36"/>
      <c r="B23" s="11"/>
      <c r="C23" s="38"/>
      <c r="D23" s="38"/>
    </row>
    <row r="24" spans="1:4" ht="15.75" x14ac:dyDescent="0.25">
      <c r="A24" s="34" t="s">
        <v>9</v>
      </c>
      <c r="B24" s="41" t="s">
        <v>74</v>
      </c>
      <c r="C24" s="37"/>
      <c r="D24" s="37"/>
    </row>
    <row r="25" spans="1:4" ht="15.75" x14ac:dyDescent="0.25">
      <c r="A25" s="33">
        <f>A18+1</f>
        <v>45456</v>
      </c>
      <c r="B25" s="41" t="s">
        <v>57</v>
      </c>
      <c r="C25" s="41" t="s">
        <v>57</v>
      </c>
      <c r="D25" s="37" t="s">
        <v>15</v>
      </c>
    </row>
    <row r="26" spans="1:4" ht="15.75" x14ac:dyDescent="0.25">
      <c r="A26" s="34"/>
      <c r="B26" s="41" t="s">
        <v>126</v>
      </c>
      <c r="C26" s="37" t="s">
        <v>15</v>
      </c>
      <c r="D26" s="37" t="s">
        <v>15</v>
      </c>
    </row>
    <row r="27" spans="1:4" ht="15.75" x14ac:dyDescent="0.25">
      <c r="A27" s="34"/>
      <c r="B27" s="41" t="s">
        <v>120</v>
      </c>
      <c r="C27" s="37" t="s">
        <v>20</v>
      </c>
      <c r="D27" s="37" t="s">
        <v>20</v>
      </c>
    </row>
    <row r="28" spans="1:4" ht="16.5" thickBot="1" x14ac:dyDescent="0.3">
      <c r="A28" s="35"/>
      <c r="B28" s="42" t="s">
        <v>121</v>
      </c>
      <c r="C28" s="39" t="s">
        <v>34</v>
      </c>
      <c r="D28" s="39" t="s">
        <v>34</v>
      </c>
    </row>
    <row r="29" spans="1:4" ht="15.75" x14ac:dyDescent="0.25">
      <c r="A29" s="36"/>
      <c r="B29" s="11"/>
      <c r="C29" s="38"/>
      <c r="D29" s="38"/>
    </row>
    <row r="30" spans="1:4" ht="15.75" x14ac:dyDescent="0.25">
      <c r="A30" s="34" t="s">
        <v>10</v>
      </c>
      <c r="B30" s="41" t="s">
        <v>123</v>
      </c>
      <c r="C30" s="37"/>
      <c r="D30" s="37"/>
    </row>
    <row r="31" spans="1:4" ht="15.75" x14ac:dyDescent="0.25">
      <c r="A31" s="33">
        <f>A25+1</f>
        <v>45457</v>
      </c>
      <c r="B31" s="41" t="s">
        <v>128</v>
      </c>
      <c r="C31" s="41" t="s">
        <v>128</v>
      </c>
      <c r="D31" s="37" t="s">
        <v>15</v>
      </c>
    </row>
    <row r="32" spans="1:4" ht="15.75" x14ac:dyDescent="0.25">
      <c r="A32" s="34"/>
      <c r="B32" s="41" t="s">
        <v>15</v>
      </c>
      <c r="C32" s="37" t="s">
        <v>15</v>
      </c>
      <c r="D32" s="37" t="s">
        <v>15</v>
      </c>
    </row>
    <row r="33" spans="1:4" ht="15.75" x14ac:dyDescent="0.25">
      <c r="A33" s="34"/>
      <c r="B33" s="41" t="s">
        <v>77</v>
      </c>
      <c r="C33" s="37" t="s">
        <v>15</v>
      </c>
      <c r="D33" s="37" t="s">
        <v>15</v>
      </c>
    </row>
    <row r="34" spans="1:4" ht="16.5" thickBot="1" x14ac:dyDescent="0.3">
      <c r="A34" s="35"/>
      <c r="B34" s="42" t="s">
        <v>102</v>
      </c>
      <c r="C34" s="42" t="s">
        <v>102</v>
      </c>
      <c r="D34" s="42" t="s">
        <v>102</v>
      </c>
    </row>
    <row r="35" spans="1:4" ht="15.75" thickBot="1" x14ac:dyDescent="0.3">
      <c r="A35" s="44"/>
      <c r="B35" s="45" t="s">
        <v>101</v>
      </c>
      <c r="C35" s="45"/>
      <c r="D35" s="40"/>
    </row>
  </sheetData>
  <pageMargins left="0.25" right="0.25"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F57CA-01BF-46C5-BF6A-49487B36AC6B}">
  <dimension ref="A1"/>
  <sheetViews>
    <sheetView workbookViewId="0"/>
  </sheetViews>
  <sheetFormatPr defaultRowHeight="15" x14ac:dyDescent="0.2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37221-68C4-49F8-BBDA-DF167A781AA5}">
  <dimension ref="A1"/>
  <sheetViews>
    <sheetView workbookViewId="0"/>
  </sheetViews>
  <sheetFormatPr defaultRowHeight="15" x14ac:dyDescent="0.25"/>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A3D5C-F9A2-4C9B-9F29-3604A4F4B40C}">
  <dimension ref="A1"/>
  <sheetViews>
    <sheetView workbookViewId="0"/>
  </sheetViews>
  <sheetFormatPr defaultRowHeight="15" x14ac:dyDescent="0.25"/>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3BBD7-C61D-4176-8629-E69D9EC3BE2E}">
  <dimension ref="A1"/>
  <sheetViews>
    <sheetView workbookViewId="0"/>
  </sheetViews>
  <sheetFormatPr defaultRowHeight="15" x14ac:dyDescent="0.25"/>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04ABB-D47A-46A0-A7DC-10454ECB6F40}">
  <dimension ref="A1"/>
  <sheetViews>
    <sheetView workbookViewId="0"/>
  </sheetViews>
  <sheetFormatPr defaultRowHeight="15" x14ac:dyDescent="0.25"/>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402DD-D32F-4A4A-A001-2B14C42CC63D}">
  <dimension ref="A1"/>
  <sheetViews>
    <sheetView workbookViewId="0"/>
  </sheetViews>
  <sheetFormatPr defaultRowHeight="15" x14ac:dyDescent="0.25"/>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607CC-57D9-4209-8234-6F37379C71AB}">
  <dimension ref="A1"/>
  <sheetViews>
    <sheetView workbookViewId="0">
      <selection activeCell="R36" sqref="R36"/>
    </sheetView>
  </sheetViews>
  <sheetFormatPr defaultRowHeight="15" x14ac:dyDescent="0.25"/>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95D68-F798-402F-8549-0B0F567C8395}">
  <dimension ref="A1"/>
  <sheetViews>
    <sheetView workbookViewId="0"/>
  </sheetViews>
  <sheetFormatPr defaultRowHeight="15" x14ac:dyDescent="0.25"/>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0674E-2C07-4841-BEF3-EE1A3FEE41EF}">
  <dimension ref="A1"/>
  <sheetViews>
    <sheetView workbookViewId="0"/>
  </sheetViews>
  <sheetFormatPr defaultRowHeight="15" x14ac:dyDescent="0.25"/>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EB3F0-69CF-4A0F-91FB-85227D3F99FF}">
  <dimension ref="A1"/>
  <sheetViews>
    <sheetView workbookViewId="0"/>
  </sheetViews>
  <sheetFormatPr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58A4E-4CC3-4A26-82AD-EF5BB2F87ADA}">
  <sheetPr>
    <pageSetUpPr fitToPage="1"/>
  </sheetPr>
  <dimension ref="B1:G27"/>
  <sheetViews>
    <sheetView topLeftCell="B1" workbookViewId="0">
      <selection activeCell="B1" sqref="B1:G1"/>
    </sheetView>
  </sheetViews>
  <sheetFormatPr defaultColWidth="8.7109375" defaultRowHeight="23.25" x14ac:dyDescent="0.25"/>
  <cols>
    <col min="1" max="1" width="0" style="47" hidden="1" customWidth="1"/>
    <col min="2" max="2" width="20.85546875" style="54" customWidth="1"/>
    <col min="3" max="3" width="38.5703125" style="47" bestFit="1" customWidth="1"/>
    <col min="4" max="4" width="36.5703125" style="47" bestFit="1" customWidth="1"/>
    <col min="5" max="5" width="39.140625" style="47" bestFit="1" customWidth="1"/>
    <col min="6" max="6" width="39.85546875" style="47" bestFit="1" customWidth="1"/>
    <col min="7" max="7" width="34.7109375" style="47" bestFit="1" customWidth="1"/>
    <col min="8" max="16384" width="8.7109375" style="47"/>
  </cols>
  <sheetData>
    <row r="1" spans="2:7" ht="114.75" customHeight="1" x14ac:dyDescent="0.25">
      <c r="B1" s="171" t="s">
        <v>386</v>
      </c>
      <c r="C1" s="171"/>
      <c r="D1" s="171"/>
      <c r="E1" s="171"/>
      <c r="F1" s="171"/>
      <c r="G1" s="171"/>
    </row>
    <row r="2" spans="2:7" x14ac:dyDescent="0.25">
      <c r="B2" s="172"/>
      <c r="C2" s="172"/>
      <c r="D2" s="172"/>
      <c r="E2" s="172"/>
      <c r="F2" s="172"/>
      <c r="G2" s="172"/>
    </row>
    <row r="3" spans="2:7" s="56" customFormat="1" ht="33" customHeight="1" x14ac:dyDescent="0.25">
      <c r="B3" s="111" t="str" cm="1">
        <f t="array" aca="1" ref="B3" ca="1">MID(CELL("filename",B1),FIND("]",CELL("filename",B1))+1,255)</f>
        <v>Week 34</v>
      </c>
      <c r="C3" s="112">
        <f>'Week 33'!F3+3</f>
        <v>46251</v>
      </c>
      <c r="D3" s="112">
        <f>C3+1</f>
        <v>46252</v>
      </c>
      <c r="E3" s="112">
        <f t="shared" ref="E3:G3" si="0">D3+1</f>
        <v>46253</v>
      </c>
      <c r="F3" s="112">
        <f t="shared" si="0"/>
        <v>46254</v>
      </c>
      <c r="G3" s="112">
        <f t="shared" si="0"/>
        <v>46255</v>
      </c>
    </row>
    <row r="4" spans="2:7" ht="29.25" customHeight="1" x14ac:dyDescent="0.25">
      <c r="B4" s="48"/>
    </row>
    <row r="5" spans="2:7" ht="22.5" customHeight="1" x14ac:dyDescent="0.25">
      <c r="B5" s="244" t="s">
        <v>130</v>
      </c>
      <c r="C5" s="266" t="s">
        <v>74</v>
      </c>
      <c r="D5" s="267" t="s">
        <v>39</v>
      </c>
      <c r="E5" s="267" t="s">
        <v>19</v>
      </c>
      <c r="F5" s="267" t="s">
        <v>79</v>
      </c>
      <c r="G5" s="267" t="s">
        <v>71</v>
      </c>
    </row>
    <row r="6" spans="2:7" ht="32.25" customHeight="1" x14ac:dyDescent="0.25">
      <c r="B6" s="268" t="s">
        <v>131</v>
      </c>
      <c r="C6" s="245" t="s">
        <v>246</v>
      </c>
      <c r="D6" s="245" t="s">
        <v>280</v>
      </c>
      <c r="E6" s="245" t="s">
        <v>381</v>
      </c>
      <c r="F6" s="245" t="s">
        <v>111</v>
      </c>
      <c r="G6" s="245" t="s">
        <v>147</v>
      </c>
    </row>
    <row r="7" spans="2:7" ht="28.5" customHeight="1" x14ac:dyDescent="0.25">
      <c r="B7" s="269" t="s">
        <v>133</v>
      </c>
      <c r="C7" s="247" t="s">
        <v>283</v>
      </c>
      <c r="D7" s="247" t="s">
        <v>56</v>
      </c>
      <c r="E7" s="247" t="s">
        <v>104</v>
      </c>
      <c r="F7" s="245" t="s">
        <v>88</v>
      </c>
      <c r="G7" s="248" t="s">
        <v>128</v>
      </c>
    </row>
    <row r="8" spans="2:7" ht="18.75" x14ac:dyDescent="0.25">
      <c r="B8" s="270"/>
      <c r="C8" s="254" t="str">
        <f>C6</f>
        <v>Puree van bintjes met tomaat</v>
      </c>
      <c r="D8" s="254" t="str">
        <f>D6</f>
        <v>Rode bietenpuree</v>
      </c>
      <c r="E8" s="254" t="str">
        <f>E6</f>
        <v>Selderpuree</v>
      </c>
      <c r="F8" s="253" t="str">
        <f>F6</f>
        <v>Venkelpuree</v>
      </c>
      <c r="G8" s="254" t="str">
        <f>G6</f>
        <v>Broccolipuree</v>
      </c>
    </row>
    <row r="9" spans="2:7" ht="18.75" x14ac:dyDescent="0.25">
      <c r="B9" s="246" t="s">
        <v>134</v>
      </c>
      <c r="C9" s="247" t="s">
        <v>283</v>
      </c>
      <c r="D9" s="247" t="s">
        <v>275</v>
      </c>
      <c r="E9" s="247" t="s">
        <v>104</v>
      </c>
      <c r="F9" s="250" t="s">
        <v>319</v>
      </c>
      <c r="G9" s="245" t="s">
        <v>128</v>
      </c>
    </row>
    <row r="10" spans="2:7" ht="18.75" x14ac:dyDescent="0.25">
      <c r="B10" s="249"/>
      <c r="C10" s="254" t="s">
        <v>15</v>
      </c>
      <c r="D10" s="254" t="s">
        <v>173</v>
      </c>
      <c r="E10" s="254" t="s">
        <v>334</v>
      </c>
      <c r="F10" s="250" t="s">
        <v>15</v>
      </c>
      <c r="G10" s="250" t="s">
        <v>77</v>
      </c>
    </row>
    <row r="11" spans="2:7" ht="18.75" x14ac:dyDescent="0.25">
      <c r="B11" s="249"/>
      <c r="C11" s="250" t="s">
        <v>15</v>
      </c>
      <c r="D11" s="254" t="s">
        <v>15</v>
      </c>
      <c r="E11" s="254" t="s">
        <v>335</v>
      </c>
      <c r="F11" s="250" t="s">
        <v>122</v>
      </c>
      <c r="G11" s="250" t="s">
        <v>15</v>
      </c>
    </row>
    <row r="12" spans="2:7" ht="18.75" x14ac:dyDescent="0.25">
      <c r="B12" s="252"/>
      <c r="C12" s="272" t="s">
        <v>246</v>
      </c>
      <c r="D12" s="272" t="s">
        <v>164</v>
      </c>
      <c r="E12" s="272" t="s">
        <v>31</v>
      </c>
      <c r="F12" s="253" t="s">
        <v>15</v>
      </c>
      <c r="G12" s="253" t="s">
        <v>147</v>
      </c>
    </row>
    <row r="13" spans="2:7" ht="18.75" x14ac:dyDescent="0.25">
      <c r="B13" s="273" t="s">
        <v>135</v>
      </c>
      <c r="C13" s="253" t="s">
        <v>336</v>
      </c>
      <c r="D13" s="253" t="s">
        <v>8</v>
      </c>
      <c r="E13" s="253" t="s">
        <v>22</v>
      </c>
      <c r="F13" s="253" t="s">
        <v>6</v>
      </c>
      <c r="G13" s="253" t="s">
        <v>4</v>
      </c>
    </row>
    <row r="14" spans="2:7" ht="33" customHeight="1" x14ac:dyDescent="0.25">
      <c r="C14" s="55"/>
      <c r="D14" s="55"/>
      <c r="E14" s="55"/>
      <c r="F14" s="55"/>
      <c r="G14" s="55"/>
    </row>
    <row r="15" spans="2:7" x14ac:dyDescent="0.25">
      <c r="B15" s="258"/>
      <c r="C15" s="259"/>
      <c r="D15" s="259"/>
      <c r="E15" s="259"/>
      <c r="F15" s="259"/>
      <c r="G15" s="259"/>
    </row>
    <row r="16" spans="2:7" ht="18.75" customHeight="1" x14ac:dyDescent="0.25">
      <c r="B16" s="260"/>
      <c r="C16" s="274"/>
      <c r="D16" s="274"/>
      <c r="E16" s="274"/>
      <c r="F16" s="274"/>
      <c r="G16" s="274"/>
    </row>
    <row r="17" spans="2:7" ht="18.75" customHeight="1" x14ac:dyDescent="0.25">
      <c r="B17" s="260"/>
      <c r="C17" s="274"/>
      <c r="D17" s="274"/>
      <c r="E17" s="274"/>
      <c r="F17" s="274"/>
      <c r="G17" s="274"/>
    </row>
    <row r="18" spans="2:7" ht="18.75" customHeight="1" x14ac:dyDescent="0.25">
      <c r="B18" s="260"/>
      <c r="C18" s="274"/>
      <c r="D18" s="274"/>
      <c r="E18" s="274"/>
      <c r="F18" s="274"/>
      <c r="G18" s="274"/>
    </row>
    <row r="19" spans="2:7" ht="18.75" customHeight="1" x14ac:dyDescent="0.25">
      <c r="B19" s="260"/>
      <c r="C19" s="274"/>
      <c r="D19" s="274"/>
      <c r="E19" s="274"/>
      <c r="F19" s="274"/>
      <c r="G19" s="274"/>
    </row>
    <row r="20" spans="2:7" ht="18.75" customHeight="1" x14ac:dyDescent="0.25">
      <c r="B20" s="260"/>
      <c r="C20" s="274"/>
      <c r="D20" s="274"/>
      <c r="E20" s="274"/>
      <c r="F20" s="274"/>
      <c r="G20" s="274"/>
    </row>
    <row r="21" spans="2:7" ht="18.75" x14ac:dyDescent="0.25">
      <c r="B21" s="261"/>
      <c r="C21" s="259"/>
      <c r="D21" s="259"/>
      <c r="E21" s="259"/>
      <c r="F21" s="259"/>
      <c r="G21" s="259"/>
    </row>
    <row r="22" spans="2:7" ht="18.75" customHeight="1" x14ac:dyDescent="0.25">
      <c r="B22" s="261"/>
      <c r="C22" s="259"/>
      <c r="D22" s="259"/>
      <c r="E22" s="259"/>
      <c r="F22" s="259"/>
      <c r="G22" s="259"/>
    </row>
    <row r="23" spans="2:7" ht="18.75" x14ac:dyDescent="0.25">
      <c r="B23" s="261"/>
      <c r="C23" s="259"/>
      <c r="D23" s="259"/>
      <c r="E23" s="259"/>
      <c r="F23" s="259"/>
      <c r="G23" s="259"/>
    </row>
    <row r="24" spans="2:7" ht="18.75" customHeight="1" x14ac:dyDescent="0.25">
      <c r="B24" s="261"/>
      <c r="C24" s="259"/>
      <c r="D24" s="259"/>
      <c r="E24" s="259"/>
      <c r="F24" s="259"/>
      <c r="G24" s="259"/>
    </row>
    <row r="25" spans="2:7" ht="18.75" customHeight="1" x14ac:dyDescent="0.25">
      <c r="B25" s="260"/>
      <c r="C25" s="259"/>
      <c r="D25" s="259"/>
      <c r="E25" s="259"/>
      <c r="F25" s="259"/>
      <c r="G25" s="259"/>
    </row>
    <row r="26" spans="2:7" ht="18.75" x14ac:dyDescent="0.25">
      <c r="B26" s="260"/>
      <c r="C26" s="259"/>
      <c r="D26" s="259"/>
      <c r="E26" s="259"/>
      <c r="F26" s="259"/>
      <c r="G26" s="259"/>
    </row>
    <row r="27" spans="2:7" ht="18.75" x14ac:dyDescent="0.25">
      <c r="B27" s="260"/>
      <c r="C27" s="259"/>
      <c r="D27" s="259"/>
      <c r="E27" s="259"/>
      <c r="F27" s="259"/>
      <c r="G27" s="259"/>
    </row>
  </sheetData>
  <mergeCells count="18">
    <mergeCell ref="F19:F20"/>
    <mergeCell ref="G19:G20"/>
    <mergeCell ref="B19:B20"/>
    <mergeCell ref="B21:B24"/>
    <mergeCell ref="B25:B27"/>
    <mergeCell ref="C19:C20"/>
    <mergeCell ref="D19:D20"/>
    <mergeCell ref="E19:E20"/>
    <mergeCell ref="B1:G1"/>
    <mergeCell ref="B2:G2"/>
    <mergeCell ref="B7:B8"/>
    <mergeCell ref="B9:B12"/>
    <mergeCell ref="C16:C18"/>
    <mergeCell ref="D16:D18"/>
    <mergeCell ref="E16:E18"/>
    <mergeCell ref="F16:F18"/>
    <mergeCell ref="G16:G18"/>
    <mergeCell ref="B16:B18"/>
  </mergeCells>
  <pageMargins left="0.23622047244094491" right="0.23622047244094491" top="0.35433070866141736" bottom="0.35433070866141736" header="0.31496062992125984" footer="0.31496062992125984"/>
  <pageSetup paperSize="9" scale="64" orientation="landscape" horizontalDpi="1200" verticalDpi="1200"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BC3B0-417A-4024-8743-49530A4AE33E}">
  <dimension ref="A1"/>
  <sheetViews>
    <sheetView tabSelected="1" workbookViewId="0">
      <selection activeCell="T25" sqref="T25"/>
    </sheetView>
  </sheetViews>
  <sheetFormatPr defaultRowHeight="15" x14ac:dyDescent="0.25"/>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73468-2A5D-47F4-A112-FD7AB0BC991E}">
  <sheetPr>
    <pageSetUpPr fitToPage="1"/>
  </sheetPr>
  <dimension ref="A1:J31"/>
  <sheetViews>
    <sheetView workbookViewId="0">
      <selection activeCell="B21" sqref="B21"/>
    </sheetView>
  </sheetViews>
  <sheetFormatPr defaultColWidth="8.7109375" defaultRowHeight="23.25" x14ac:dyDescent="0.25"/>
  <cols>
    <col min="1" max="1" width="20.85546875" style="54" customWidth="1"/>
    <col min="2" max="2" width="38.5703125" style="47" bestFit="1" customWidth="1"/>
    <col min="3" max="3" width="36.5703125" style="47" bestFit="1" customWidth="1"/>
    <col min="4" max="4" width="39.85546875" style="47" bestFit="1" customWidth="1"/>
    <col min="5" max="5" width="40.5703125" style="47" bestFit="1" customWidth="1"/>
    <col min="6" max="6" width="35.42578125" style="47" bestFit="1" customWidth="1"/>
    <col min="7" max="8" width="8.7109375" style="47"/>
    <col min="9" max="9" width="30" style="47" bestFit="1" customWidth="1"/>
    <col min="10" max="10" width="14.42578125" style="47" bestFit="1" customWidth="1"/>
    <col min="11" max="16384" width="8.7109375" style="47"/>
  </cols>
  <sheetData>
    <row r="1" spans="1:6" ht="59.25" customHeight="1" x14ac:dyDescent="0.25">
      <c r="A1" s="171" t="s">
        <v>129</v>
      </c>
      <c r="B1" s="171"/>
      <c r="C1" s="171"/>
      <c r="D1" s="171"/>
      <c r="E1" s="171"/>
      <c r="F1" s="171"/>
    </row>
    <row r="2" spans="1:6" x14ac:dyDescent="0.25">
      <c r="A2" s="172"/>
      <c r="B2" s="172"/>
      <c r="C2" s="172"/>
      <c r="D2" s="172"/>
      <c r="E2" s="172"/>
      <c r="F2" s="172"/>
    </row>
    <row r="3" spans="1:6" s="56" customFormat="1" ht="33" customHeight="1" x14ac:dyDescent="0.25">
      <c r="A3" s="111" t="str" cm="1">
        <f t="array" aca="1" ref="A3" ca="1">MID(CELL("filename",A1),FIND("]",CELL("filename",A1))+1,255)</f>
        <v>Week 38</v>
      </c>
      <c r="B3" s="112">
        <f>'Week 37'!F3+3</f>
        <v>46279</v>
      </c>
      <c r="C3" s="112">
        <f>B3+1</f>
        <v>46280</v>
      </c>
      <c r="D3" s="112">
        <f t="shared" ref="D3:F3" si="0">C3+1</f>
        <v>46281</v>
      </c>
      <c r="E3" s="112">
        <f t="shared" si="0"/>
        <v>46282</v>
      </c>
      <c r="F3" s="112">
        <f t="shared" si="0"/>
        <v>46283</v>
      </c>
    </row>
    <row r="4" spans="1:6" ht="29.25" customHeight="1" x14ac:dyDescent="0.25">
      <c r="A4" s="48"/>
      <c r="B4" s="113"/>
    </row>
    <row r="5" spans="1:6" ht="22.5" customHeight="1" x14ac:dyDescent="0.25">
      <c r="A5" s="49" t="s">
        <v>130</v>
      </c>
      <c r="B5" s="50" t="s">
        <v>171</v>
      </c>
      <c r="C5" s="51" t="s">
        <v>178</v>
      </c>
      <c r="D5" s="51" t="s">
        <v>324</v>
      </c>
      <c r="E5" s="51" t="s">
        <v>74</v>
      </c>
      <c r="F5" s="50" t="s">
        <v>333</v>
      </c>
    </row>
    <row r="6" spans="1:6" ht="32.25" customHeight="1" x14ac:dyDescent="0.25">
      <c r="A6" s="52" t="s">
        <v>131</v>
      </c>
      <c r="B6" s="68" t="s">
        <v>322</v>
      </c>
      <c r="C6" s="68" t="s">
        <v>138</v>
      </c>
      <c r="D6" s="68" t="s">
        <v>155</v>
      </c>
      <c r="E6" s="68" t="s">
        <v>260</v>
      </c>
      <c r="F6" s="68" t="s">
        <v>111</v>
      </c>
    </row>
    <row r="7" spans="1:6" ht="28.5" customHeight="1" x14ac:dyDescent="0.25">
      <c r="A7" s="173" t="s">
        <v>133</v>
      </c>
      <c r="B7" s="70" t="s">
        <v>28</v>
      </c>
      <c r="C7" s="116" t="s">
        <v>80</v>
      </c>
      <c r="D7" s="70" t="s">
        <v>254</v>
      </c>
      <c r="E7" s="70" t="s">
        <v>88</v>
      </c>
      <c r="F7" s="68" t="s">
        <v>128</v>
      </c>
    </row>
    <row r="8" spans="1:6" ht="18.75" x14ac:dyDescent="0.25">
      <c r="A8" s="174"/>
      <c r="B8" s="72" t="str">
        <f>B6</f>
        <v>Boontjespuree</v>
      </c>
      <c r="C8" s="72" t="str">
        <f t="shared" ref="C8:F8" si="1">C6</f>
        <v>Appelmoespuree</v>
      </c>
      <c r="D8" s="72" t="str">
        <f>D6</f>
        <v>Wortelpuree</v>
      </c>
      <c r="E8" s="72" t="str">
        <f t="shared" si="1"/>
        <v>Chinese koolpuree</v>
      </c>
      <c r="F8" s="69" t="str">
        <f t="shared" si="1"/>
        <v>Venkelpuree</v>
      </c>
    </row>
    <row r="9" spans="1:6" ht="18.75" x14ac:dyDescent="0.25">
      <c r="A9" s="175" t="s">
        <v>134</v>
      </c>
      <c r="B9" s="70" t="s">
        <v>28</v>
      </c>
      <c r="C9" s="116" t="s">
        <v>342</v>
      </c>
      <c r="D9" s="70" t="s">
        <v>254</v>
      </c>
      <c r="E9" s="70" t="s">
        <v>327</v>
      </c>
      <c r="F9" s="68" t="s">
        <v>128</v>
      </c>
    </row>
    <row r="10" spans="1:6" ht="18.75" x14ac:dyDescent="0.25">
      <c r="A10" s="176"/>
      <c r="B10" s="72" t="s">
        <v>289</v>
      </c>
      <c r="C10" s="72" t="s">
        <v>15</v>
      </c>
      <c r="D10" s="72" t="s">
        <v>47</v>
      </c>
      <c r="E10" s="72" t="s">
        <v>15</v>
      </c>
      <c r="F10" s="73" t="s">
        <v>170</v>
      </c>
    </row>
    <row r="11" spans="1:6" ht="18.75" x14ac:dyDescent="0.25">
      <c r="A11" s="176"/>
      <c r="B11" s="115" t="s">
        <v>343</v>
      </c>
      <c r="C11" s="72" t="s">
        <v>311</v>
      </c>
      <c r="D11" s="72" t="s">
        <v>155</v>
      </c>
      <c r="E11" s="72" t="s">
        <v>82</v>
      </c>
      <c r="F11" s="73" t="s">
        <v>15</v>
      </c>
    </row>
    <row r="12" spans="1:6" ht="18.75" x14ac:dyDescent="0.25">
      <c r="A12" s="177"/>
      <c r="B12" s="71" t="s">
        <v>279</v>
      </c>
      <c r="C12" s="71" t="s">
        <v>15</v>
      </c>
      <c r="D12" s="71" t="s">
        <v>15</v>
      </c>
      <c r="E12" s="71" t="s">
        <v>148</v>
      </c>
      <c r="F12" s="69" t="s">
        <v>111</v>
      </c>
    </row>
    <row r="13" spans="1:6" ht="18.75" x14ac:dyDescent="0.25">
      <c r="A13" s="53" t="s">
        <v>135</v>
      </c>
      <c r="B13" s="74" t="s">
        <v>271</v>
      </c>
      <c r="C13" s="74" t="s">
        <v>262</v>
      </c>
      <c r="D13" s="74" t="s">
        <v>22</v>
      </c>
      <c r="E13" s="109" t="s">
        <v>6</v>
      </c>
      <c r="F13" s="74" t="s">
        <v>282</v>
      </c>
    </row>
    <row r="14" spans="1:6" ht="33" customHeight="1" x14ac:dyDescent="0.25">
      <c r="B14" s="55"/>
      <c r="C14" s="55"/>
      <c r="D14" s="55"/>
      <c r="E14" s="55"/>
      <c r="F14" s="55"/>
    </row>
    <row r="15" spans="1:6" x14ac:dyDescent="0.25">
      <c r="A15" s="49" t="s">
        <v>136</v>
      </c>
      <c r="B15" s="68" t="s">
        <v>198</v>
      </c>
      <c r="C15" s="68" t="s">
        <v>348</v>
      </c>
      <c r="D15" s="68" t="s">
        <v>198</v>
      </c>
      <c r="E15" s="68" t="s">
        <v>348</v>
      </c>
      <c r="F15" s="68" t="s">
        <v>198</v>
      </c>
    </row>
    <row r="16" spans="1:6" ht="15" customHeight="1" x14ac:dyDescent="0.25">
      <c r="A16" s="175" t="s">
        <v>194</v>
      </c>
      <c r="B16" s="240" t="s">
        <v>230</v>
      </c>
      <c r="C16" s="240" t="s">
        <v>230</v>
      </c>
      <c r="D16" s="240" t="s">
        <v>230</v>
      </c>
      <c r="E16" s="240" t="s">
        <v>230</v>
      </c>
      <c r="F16" s="238" t="s">
        <v>230</v>
      </c>
    </row>
    <row r="17" spans="1:10" ht="15" customHeight="1" x14ac:dyDescent="0.25">
      <c r="A17" s="176"/>
      <c r="B17" s="241"/>
      <c r="C17" s="241"/>
      <c r="D17" s="241"/>
      <c r="E17" s="241"/>
      <c r="F17" s="243"/>
    </row>
    <row r="18" spans="1:10" ht="15" customHeight="1" x14ac:dyDescent="0.25">
      <c r="A18" s="177"/>
      <c r="B18" s="242"/>
      <c r="C18" s="242"/>
      <c r="D18" s="242"/>
      <c r="E18" s="242"/>
      <c r="F18" s="239"/>
    </row>
    <row r="19" spans="1:10" ht="15" customHeight="1" x14ac:dyDescent="0.25">
      <c r="A19" s="236" t="s">
        <v>195</v>
      </c>
      <c r="B19" s="238" t="s">
        <v>231</v>
      </c>
      <c r="C19" s="238" t="s">
        <v>231</v>
      </c>
      <c r="D19" s="238" t="s">
        <v>231</v>
      </c>
      <c r="E19" s="238" t="s">
        <v>231</v>
      </c>
      <c r="F19" s="238" t="s">
        <v>231</v>
      </c>
    </row>
    <row r="20" spans="1:10" ht="37.5" customHeight="1" x14ac:dyDescent="0.25">
      <c r="A20" s="237"/>
      <c r="B20" s="239"/>
      <c r="C20" s="239"/>
      <c r="D20" s="239"/>
      <c r="E20" s="239"/>
      <c r="F20" s="239"/>
    </row>
    <row r="21" spans="1:10" ht="18.75" x14ac:dyDescent="0.25">
      <c r="A21" s="231" t="s">
        <v>137</v>
      </c>
      <c r="B21" s="68" t="s">
        <v>190</v>
      </c>
      <c r="C21" s="68" t="s">
        <v>190</v>
      </c>
      <c r="D21" s="68" t="s">
        <v>190</v>
      </c>
      <c r="E21" s="68" t="s">
        <v>190</v>
      </c>
      <c r="F21" s="68" t="s">
        <v>190</v>
      </c>
    </row>
    <row r="22" spans="1:10" ht="18.75" x14ac:dyDescent="0.25">
      <c r="A22" s="232"/>
      <c r="B22" s="73" t="s">
        <v>373</v>
      </c>
      <c r="C22" s="73" t="s">
        <v>239</v>
      </c>
      <c r="D22" s="73" t="s">
        <v>144</v>
      </c>
      <c r="E22" s="73" t="s">
        <v>374</v>
      </c>
      <c r="F22" s="73" t="s">
        <v>239</v>
      </c>
    </row>
    <row r="23" spans="1:10" ht="18.75" x14ac:dyDescent="0.25">
      <c r="A23" s="232"/>
      <c r="B23" s="73" t="s">
        <v>360</v>
      </c>
      <c r="C23" s="73" t="s">
        <v>361</v>
      </c>
      <c r="D23" s="73" t="s">
        <v>233</v>
      </c>
      <c r="E23" s="73" t="s">
        <v>362</v>
      </c>
      <c r="F23" s="73" t="s">
        <v>363</v>
      </c>
    </row>
    <row r="24" spans="1:10" ht="18.75" x14ac:dyDescent="0.25">
      <c r="A24" s="232"/>
      <c r="B24" s="73"/>
      <c r="C24" s="73"/>
      <c r="D24" s="69"/>
      <c r="E24" s="73"/>
      <c r="F24" s="73"/>
    </row>
    <row r="25" spans="1:10" ht="29.25" customHeight="1" x14ac:dyDescent="0.25">
      <c r="A25" s="233" t="s">
        <v>356</v>
      </c>
      <c r="B25" s="75"/>
      <c r="C25" s="75"/>
      <c r="D25" s="75"/>
      <c r="E25" s="75"/>
      <c r="F25" s="75"/>
    </row>
    <row r="26" spans="1:10" ht="15.75" customHeight="1" x14ac:dyDescent="0.25">
      <c r="A26" s="234"/>
      <c r="B26" s="76" t="s">
        <v>232</v>
      </c>
      <c r="C26" s="117" t="s">
        <v>377</v>
      </c>
      <c r="D26" s="76" t="s">
        <v>358</v>
      </c>
      <c r="E26" s="76" t="s">
        <v>357</v>
      </c>
      <c r="F26" s="76" t="s">
        <v>364</v>
      </c>
      <c r="I26" s="107" t="s">
        <v>235</v>
      </c>
      <c r="J26" s="108" t="s">
        <v>236</v>
      </c>
    </row>
    <row r="27" spans="1:10" ht="18.75" x14ac:dyDescent="0.25">
      <c r="A27" s="235"/>
      <c r="B27" s="74"/>
      <c r="C27" s="74"/>
      <c r="D27" s="74"/>
      <c r="E27" s="74"/>
      <c r="F27" s="74" t="s">
        <v>190</v>
      </c>
    </row>
    <row r="28" spans="1:10" ht="18.75" x14ac:dyDescent="0.25">
      <c r="A28" s="77"/>
      <c r="B28" s="55"/>
      <c r="C28" s="55"/>
      <c r="D28" s="55"/>
      <c r="E28" s="55"/>
      <c r="F28" s="55"/>
    </row>
    <row r="29" spans="1:10" ht="82.5" customHeight="1" x14ac:dyDescent="0.25">
      <c r="A29" s="170" t="s">
        <v>140</v>
      </c>
      <c r="B29" s="170"/>
      <c r="C29" s="170"/>
      <c r="D29" s="170"/>
      <c r="E29" s="170"/>
      <c r="F29" s="170"/>
    </row>
    <row r="30" spans="1:10" x14ac:dyDescent="0.25">
      <c r="B30" s="57"/>
      <c r="C30" s="57"/>
      <c r="D30" s="57"/>
      <c r="E30" s="57"/>
      <c r="F30" s="57"/>
    </row>
    <row r="31" spans="1:10" x14ac:dyDescent="0.25">
      <c r="B31" s="58"/>
      <c r="D31" s="57"/>
      <c r="E31" s="57"/>
      <c r="F31" s="57"/>
    </row>
  </sheetData>
  <mergeCells count="19">
    <mergeCell ref="A1:F1"/>
    <mergeCell ref="A2:F2"/>
    <mergeCell ref="A7:A8"/>
    <mergeCell ref="A9:A12"/>
    <mergeCell ref="A16:A18"/>
    <mergeCell ref="B16:B18"/>
    <mergeCell ref="C16:C18"/>
    <mergeCell ref="D16:D18"/>
    <mergeCell ref="E16:E18"/>
    <mergeCell ref="F16:F18"/>
    <mergeCell ref="A21:A24"/>
    <mergeCell ref="A25:A27"/>
    <mergeCell ref="A29:F29"/>
    <mergeCell ref="A19:A20"/>
    <mergeCell ref="B19:B20"/>
    <mergeCell ref="C19:C20"/>
    <mergeCell ref="D19:D20"/>
    <mergeCell ref="E19:E20"/>
    <mergeCell ref="F19:F20"/>
  </mergeCells>
  <pageMargins left="0.25" right="0.25" top="0.75" bottom="0.75" header="0.3" footer="0.3"/>
  <pageSetup paperSize="9" scale="68" fitToHeight="0" orientation="landscape"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F663D-CB04-4F6B-9062-96BC93B4E1F2}">
  <sheetPr>
    <pageSetUpPr fitToPage="1"/>
  </sheetPr>
  <dimension ref="A1:R101"/>
  <sheetViews>
    <sheetView workbookViewId="0">
      <pane ySplit="1" topLeftCell="A95" activePane="bottomLeft" state="frozen"/>
      <selection pane="bottomLeft" activeCell="A37" activeCellId="1" sqref="A39:D39 A37:D37"/>
    </sheetView>
  </sheetViews>
  <sheetFormatPr defaultRowHeight="15" x14ac:dyDescent="0.25"/>
  <cols>
    <col min="4" max="4" width="14" customWidth="1"/>
    <col min="5" max="5" width="8" customWidth="1"/>
    <col min="6" max="18" width="8.28515625" customWidth="1"/>
    <col min="19" max="20" width="5.7109375" customWidth="1"/>
  </cols>
  <sheetData>
    <row r="1" spans="1:18" ht="55.5" customHeight="1" thickBot="1" x14ac:dyDescent="0.3">
      <c r="A1" s="221" t="s">
        <v>12</v>
      </c>
      <c r="B1" s="222"/>
      <c r="C1" s="227" t="s">
        <v>13</v>
      </c>
      <c r="D1" s="228"/>
    </row>
    <row r="2" spans="1:18" ht="17.25" customHeight="1" thickBot="1" x14ac:dyDescent="0.3">
      <c r="A2" s="200" t="str">
        <f>Weekoud!A3</f>
        <v>Maandag</v>
      </c>
      <c r="B2" s="201"/>
      <c r="C2" s="201"/>
      <c r="D2" s="201"/>
      <c r="E2" s="10"/>
      <c r="F2" s="10"/>
      <c r="G2" s="10"/>
      <c r="H2" s="10"/>
      <c r="I2" s="10"/>
      <c r="J2" s="10"/>
      <c r="K2" s="10"/>
      <c r="L2" s="10"/>
      <c r="M2" s="10"/>
      <c r="N2" s="10"/>
      <c r="O2" s="10"/>
      <c r="P2" s="10"/>
      <c r="Q2" s="10"/>
      <c r="R2" s="10"/>
    </row>
    <row r="3" spans="1:18" ht="15.75" thickBot="1" x14ac:dyDescent="0.3">
      <c r="A3" s="181" t="str">
        <f>'Week 37'!B5</f>
        <v>Preisoep</v>
      </c>
      <c r="B3" s="182"/>
      <c r="C3" s="182"/>
      <c r="D3" s="182"/>
      <c r="E3" s="2" t="str" cm="1">
        <f t="array" ref="E3:R3">_xlfn.XLOOKUP(A3,Data!$A$2:$A$603,Data!$B$2:$O$603)</f>
        <v>-</v>
      </c>
      <c r="F3" s="3" t="str">
        <v>-</v>
      </c>
      <c r="G3" s="3" t="str">
        <v>-</v>
      </c>
      <c r="H3" s="3" t="str">
        <v>-</v>
      </c>
      <c r="I3" s="3" t="str">
        <v>-</v>
      </c>
      <c r="J3" s="3" t="str">
        <v>-</v>
      </c>
      <c r="K3" s="3" t="str">
        <v>-</v>
      </c>
      <c r="L3" s="3" t="str">
        <v>-</v>
      </c>
      <c r="M3" s="3" t="str">
        <v>-</v>
      </c>
      <c r="N3" s="3" t="str">
        <v>-</v>
      </c>
      <c r="O3" s="3" t="str">
        <v>-</v>
      </c>
      <c r="P3" s="3" t="str">
        <v>-</v>
      </c>
      <c r="Q3" s="3" t="str">
        <v>-</v>
      </c>
      <c r="R3" s="4" t="str">
        <v>-</v>
      </c>
    </row>
    <row r="4" spans="1:18" ht="15.75" thickBot="1" x14ac:dyDescent="0.3">
      <c r="A4" s="185" t="str">
        <f>'Week 37'!$A$9</f>
        <v>Stukjes
(Vanaf ± 12 maanden)</v>
      </c>
      <c r="B4" s="186"/>
      <c r="C4" s="186"/>
      <c r="D4" s="199"/>
      <c r="E4" s="59"/>
      <c r="F4" s="60"/>
      <c r="G4" s="60"/>
      <c r="H4" s="60"/>
      <c r="I4" s="60"/>
      <c r="J4" s="60"/>
      <c r="K4" s="60"/>
      <c r="L4" s="60"/>
      <c r="M4" s="60"/>
      <c r="N4" s="60"/>
      <c r="O4" s="60"/>
      <c r="P4" s="60"/>
      <c r="Q4" s="60"/>
      <c r="R4" s="61"/>
    </row>
    <row r="5" spans="1:18" ht="15.75" thickBot="1" x14ac:dyDescent="0.3">
      <c r="A5" s="181" t="str">
        <f>'Week 37'!B9</f>
        <v>Kipfilet</v>
      </c>
      <c r="B5" s="182"/>
      <c r="C5" s="182"/>
      <c r="D5" s="182"/>
      <c r="E5" s="12" t="str" cm="1">
        <f t="array" ref="E5:R5">_xlfn.XLOOKUP(A5,Data!$A$2:$A$603,Data!$B$2:$O$603)</f>
        <v>-</v>
      </c>
      <c r="F5" s="5" t="str">
        <v>-</v>
      </c>
      <c r="G5" s="5" t="str">
        <v>-</v>
      </c>
      <c r="H5" s="5" t="str">
        <v>-</v>
      </c>
      <c r="I5" s="5" t="str">
        <v>-</v>
      </c>
      <c r="J5" s="5" t="str">
        <v>-</v>
      </c>
      <c r="K5" s="5" t="str">
        <v>-</v>
      </c>
      <c r="L5" s="5" t="str">
        <v>-</v>
      </c>
      <c r="M5" s="5" t="str">
        <v>-</v>
      </c>
      <c r="N5" s="5" t="str">
        <v>-</v>
      </c>
      <c r="O5" s="5" t="str">
        <v>-</v>
      </c>
      <c r="P5" s="5" t="str">
        <v>-</v>
      </c>
      <c r="Q5" s="5" t="str">
        <v>-</v>
      </c>
      <c r="R5" s="6" t="str">
        <v>-</v>
      </c>
    </row>
    <row r="6" spans="1:18" ht="15.75" thickBot="1" x14ac:dyDescent="0.3">
      <c r="A6" s="181" t="str">
        <f>'Week 37'!B10</f>
        <v>Vleesjus</v>
      </c>
      <c r="B6" s="182"/>
      <c r="C6" s="182"/>
      <c r="D6" s="182"/>
      <c r="E6" s="12" t="str" cm="1">
        <f t="array" ref="E6:R6">_xlfn.XLOOKUP(A6,Data!$A$2:$A$603,Data!$B$2:$O$603)</f>
        <v>-</v>
      </c>
      <c r="F6" s="5" t="str">
        <v>-</v>
      </c>
      <c r="G6" s="5" t="str">
        <v>-</v>
      </c>
      <c r="H6" s="5" t="str">
        <v>-</v>
      </c>
      <c r="I6" s="5" t="str">
        <v>-</v>
      </c>
      <c r="J6" s="5" t="str">
        <v>-</v>
      </c>
      <c r="K6" s="5" t="str">
        <v>-</v>
      </c>
      <c r="L6" s="5" t="str">
        <v>-</v>
      </c>
      <c r="M6" s="5" t="str">
        <v>-</v>
      </c>
      <c r="N6" s="5" t="str">
        <v>-</v>
      </c>
      <c r="O6" s="5" t="str">
        <v>-</v>
      </c>
      <c r="P6" s="5" t="str">
        <v>-</v>
      </c>
      <c r="Q6" s="5" t="str">
        <v>-</v>
      </c>
      <c r="R6" s="6" t="str">
        <v>-</v>
      </c>
    </row>
    <row r="7" spans="1:18" ht="15.75" thickBot="1" x14ac:dyDescent="0.3">
      <c r="A7" s="181" t="str">
        <f>'Week 37'!B11</f>
        <v>Flageolets bonen</v>
      </c>
      <c r="B7" s="182"/>
      <c r="C7" s="182"/>
      <c r="D7" s="182"/>
      <c r="E7" s="12" t="str" cm="1">
        <f t="array" ref="E7:R7">_xlfn.XLOOKUP(A7,Data!$A$2:$A$603,Data!$B$2:$O$603)</f>
        <v>-</v>
      </c>
      <c r="F7" s="5" t="str">
        <v>-</v>
      </c>
      <c r="G7" s="5" t="str">
        <v>-</v>
      </c>
      <c r="H7" s="5" t="str">
        <v>-</v>
      </c>
      <c r="I7" s="5" t="str">
        <v>-</v>
      </c>
      <c r="J7" s="5" t="str">
        <v>-</v>
      </c>
      <c r="K7" s="5" t="str">
        <v>-</v>
      </c>
      <c r="L7" s="5" t="str">
        <v>-</v>
      </c>
      <c r="M7" s="5" t="str">
        <v>-</v>
      </c>
      <c r="N7" s="5" t="str">
        <v>-</v>
      </c>
      <c r="O7" s="5" t="str">
        <v>-</v>
      </c>
      <c r="P7" s="5" t="str">
        <v>-</v>
      </c>
      <c r="Q7" s="5" t="str">
        <v>-</v>
      </c>
      <c r="R7" s="6" t="str">
        <v>-</v>
      </c>
    </row>
    <row r="8" spans="1:18" ht="15.75" thickBot="1" x14ac:dyDescent="0.3">
      <c r="A8" s="181" t="str">
        <f>'Week 37'!B12</f>
        <v>Gebakken aardappelblokjes</v>
      </c>
      <c r="B8" s="182"/>
      <c r="C8" s="182"/>
      <c r="D8" s="182"/>
      <c r="E8" s="12" t="str" cm="1">
        <f t="array" ref="E8:R8">_xlfn.XLOOKUP(A8,Data!$A$2:$A$603,Data!$B$2:$O$603)</f>
        <v>-</v>
      </c>
      <c r="F8" s="5" t="str">
        <v>-</v>
      </c>
      <c r="G8" s="5" t="str">
        <v>-</v>
      </c>
      <c r="H8" s="5" t="str">
        <v>-</v>
      </c>
      <c r="I8" s="5" t="str">
        <v>-</v>
      </c>
      <c r="J8" s="5" t="str">
        <v>-</v>
      </c>
      <c r="K8" s="5" t="str">
        <v>-</v>
      </c>
      <c r="L8" s="5" t="str">
        <v>-</v>
      </c>
      <c r="M8" s="5" t="str">
        <v>-</v>
      </c>
      <c r="N8" s="5" t="str">
        <v>-</v>
      </c>
      <c r="O8" s="5" t="str">
        <v>-</v>
      </c>
      <c r="P8" s="5" t="str">
        <v>-</v>
      </c>
      <c r="Q8" s="5" t="str">
        <v>-</v>
      </c>
      <c r="R8" s="6" t="str">
        <v>-</v>
      </c>
    </row>
    <row r="9" spans="1:18" ht="15.75" thickBot="1" x14ac:dyDescent="0.3">
      <c r="A9" s="185" t="str">
        <f>'Week 37'!$A$7</f>
        <v>Gemixt/Gemalen
(Van ± 6 tot 12 maanden)</v>
      </c>
      <c r="B9" s="186"/>
      <c r="C9" s="186"/>
      <c r="D9" s="199"/>
      <c r="E9" s="62"/>
      <c r="F9" s="63"/>
      <c r="G9" s="63"/>
      <c r="H9" s="63"/>
      <c r="I9" s="63"/>
      <c r="J9" s="63"/>
      <c r="K9" s="63"/>
      <c r="L9" s="63"/>
      <c r="M9" s="63"/>
      <c r="N9" s="63"/>
      <c r="O9" s="63"/>
      <c r="P9" s="63"/>
      <c r="Q9" s="63"/>
      <c r="R9" s="64"/>
    </row>
    <row r="10" spans="1:18" ht="15.75" thickBot="1" x14ac:dyDescent="0.3">
      <c r="A10" s="181" t="str">
        <f>'Week 37'!B7</f>
        <v>Kipfilet</v>
      </c>
      <c r="B10" s="182"/>
      <c r="C10" s="182"/>
      <c r="D10" s="182"/>
      <c r="E10" s="12" t="str" cm="1">
        <f t="array" ref="E10:R10">_xlfn.XLOOKUP(A10,Data!$A$2:$A$603,Data!$B$2:$O$603)</f>
        <v>-</v>
      </c>
      <c r="F10" s="5" t="str">
        <v>-</v>
      </c>
      <c r="G10" s="5" t="str">
        <v>-</v>
      </c>
      <c r="H10" s="5" t="str">
        <v>-</v>
      </c>
      <c r="I10" s="5" t="str">
        <v>-</v>
      </c>
      <c r="J10" s="5" t="str">
        <v>-</v>
      </c>
      <c r="K10" s="5" t="str">
        <v>-</v>
      </c>
      <c r="L10" s="5" t="str">
        <v>-</v>
      </c>
      <c r="M10" s="5" t="str">
        <v>-</v>
      </c>
      <c r="N10" s="5" t="str">
        <v>-</v>
      </c>
      <c r="O10" s="5" t="str">
        <v>-</v>
      </c>
      <c r="P10" s="5" t="str">
        <v>-</v>
      </c>
      <c r="Q10" s="5" t="str">
        <v>-</v>
      </c>
      <c r="R10" s="6" t="str">
        <v>-</v>
      </c>
    </row>
    <row r="11" spans="1:18" ht="15.75" thickBot="1" x14ac:dyDescent="0.3">
      <c r="A11" s="181" t="str">
        <f>'Week 37'!B8</f>
        <v>Bloemkoolpuree</v>
      </c>
      <c r="B11" s="182"/>
      <c r="C11" s="182"/>
      <c r="D11" s="182"/>
      <c r="E11" s="12" t="str" cm="1">
        <f t="array" ref="E11:R11">_xlfn.XLOOKUP(A11,Data!$A$2:$A$603,Data!$B$2:$O$603)</f>
        <v>-</v>
      </c>
      <c r="F11" s="5" t="str">
        <v>-</v>
      </c>
      <c r="G11" s="5" t="str">
        <v>-</v>
      </c>
      <c r="H11" s="5" t="str">
        <v>-</v>
      </c>
      <c r="I11" s="5" t="str">
        <v>-</v>
      </c>
      <c r="J11" s="5" t="str">
        <v>-</v>
      </c>
      <c r="K11" s="5" t="str">
        <v>-</v>
      </c>
      <c r="L11" s="5" t="str">
        <v>-</v>
      </c>
      <c r="M11" s="5" t="str">
        <v>-</v>
      </c>
      <c r="N11" s="5" t="str">
        <v>-</v>
      </c>
      <c r="O11" s="5" t="str">
        <v>-</v>
      </c>
      <c r="P11" s="5" t="str">
        <v>-</v>
      </c>
      <c r="Q11" s="5" t="str">
        <v>-</v>
      </c>
      <c r="R11" s="6" t="str">
        <v>-</v>
      </c>
    </row>
    <row r="12" spans="1:18" ht="15.75" thickBot="1" x14ac:dyDescent="0.3">
      <c r="A12" s="185" t="str">
        <f>'Week 37'!$A$6</f>
        <v>Gemixt
(Tot ± 6 maanden)</v>
      </c>
      <c r="B12" s="186"/>
      <c r="C12" s="186"/>
      <c r="D12" s="199"/>
      <c r="E12" s="65"/>
      <c r="F12" s="66"/>
      <c r="G12" s="66"/>
      <c r="H12" s="66"/>
      <c r="I12" s="66"/>
      <c r="J12" s="66"/>
      <c r="K12" s="66"/>
      <c r="L12" s="66"/>
      <c r="M12" s="66"/>
      <c r="N12" s="66"/>
      <c r="O12" s="66"/>
      <c r="P12" s="66"/>
      <c r="Q12" s="66"/>
      <c r="R12" s="67"/>
    </row>
    <row r="13" spans="1:18" ht="15.75" thickBot="1" x14ac:dyDescent="0.3">
      <c r="A13" s="181" t="str">
        <f>'Week 37'!B6</f>
        <v>Bloemkoolpuree</v>
      </c>
      <c r="B13" s="182"/>
      <c r="C13" s="182"/>
      <c r="D13" s="182"/>
      <c r="E13" s="13" t="str" cm="1">
        <f t="array" ref="E13:R13">_xlfn.XLOOKUP(A13,Data!$A$2:$A$603,Data!$B$2:$O$603)</f>
        <v>-</v>
      </c>
      <c r="F13" s="7" t="str">
        <v>-</v>
      </c>
      <c r="G13" s="7" t="str">
        <v>-</v>
      </c>
      <c r="H13" s="7" t="str">
        <v>-</v>
      </c>
      <c r="I13" s="7" t="str">
        <v>-</v>
      </c>
      <c r="J13" s="7" t="str">
        <v>-</v>
      </c>
      <c r="K13" s="7" t="str">
        <v>-</v>
      </c>
      <c r="L13" s="7" t="str">
        <v>-</v>
      </c>
      <c r="M13" s="7" t="str">
        <v>-</v>
      </c>
      <c r="N13" s="7" t="str">
        <v>-</v>
      </c>
      <c r="O13" s="7" t="str">
        <v>-</v>
      </c>
      <c r="P13" s="7" t="str">
        <v>-</v>
      </c>
      <c r="Q13" s="7" t="str">
        <v>-</v>
      </c>
      <c r="R13" s="8" t="str">
        <v>-</v>
      </c>
    </row>
    <row r="14" spans="1:18" ht="15.75" thickBot="1" x14ac:dyDescent="0.3">
      <c r="A14" s="217" t="s">
        <v>220</v>
      </c>
      <c r="B14" s="218"/>
      <c r="C14" s="218"/>
      <c r="D14" s="218"/>
      <c r="E14" s="120"/>
      <c r="F14" s="120"/>
      <c r="G14" s="120"/>
      <c r="H14" s="120"/>
      <c r="I14" s="120"/>
      <c r="J14" s="120"/>
      <c r="K14" s="120"/>
      <c r="L14" s="120"/>
      <c r="M14" s="120"/>
      <c r="N14" s="120"/>
      <c r="O14" s="120"/>
      <c r="P14" s="120"/>
      <c r="Q14" s="120"/>
      <c r="R14" s="121"/>
    </row>
    <row r="15" spans="1:18" ht="15.75" thickBot="1" x14ac:dyDescent="0.3">
      <c r="A15" s="213">
        <f>'Week 37'!B15</f>
        <v>0</v>
      </c>
      <c r="B15" s="214"/>
      <c r="C15" s="214"/>
      <c r="D15" s="214"/>
      <c r="E15" s="127" t="e" cm="1">
        <f t="array" ref="E15">_xlfn.XLOOKUP(A15,Data!$A$2:$A$603,Data!$B$2:$O$603)</f>
        <v>#N/A</v>
      </c>
      <c r="F15" s="128"/>
      <c r="G15" s="128"/>
      <c r="H15" s="128"/>
      <c r="I15" s="128"/>
      <c r="J15" s="128"/>
      <c r="K15" s="128"/>
      <c r="L15" s="128"/>
      <c r="M15" s="128"/>
      <c r="N15" s="128"/>
      <c r="O15" s="128"/>
      <c r="P15" s="128"/>
      <c r="Q15" s="128"/>
      <c r="R15" s="129"/>
    </row>
    <row r="16" spans="1:18" ht="15.75" thickBot="1" x14ac:dyDescent="0.3">
      <c r="A16" s="217" t="s">
        <v>137</v>
      </c>
      <c r="B16" s="218"/>
      <c r="C16" s="218"/>
      <c r="D16" s="218"/>
      <c r="E16" s="120"/>
      <c r="F16" s="120"/>
      <c r="G16" s="120"/>
      <c r="H16" s="120"/>
      <c r="I16" s="120"/>
      <c r="J16" s="120"/>
      <c r="K16" s="120"/>
      <c r="L16" s="120"/>
      <c r="M16" s="120"/>
      <c r="N16" s="120"/>
      <c r="O16" s="120"/>
      <c r="P16" s="120"/>
      <c r="Q16" s="120"/>
      <c r="R16" s="121"/>
    </row>
    <row r="17" spans="1:18" ht="15.75" thickBot="1" x14ac:dyDescent="0.3">
      <c r="A17" s="215">
        <f>'Week 37'!B22</f>
        <v>0</v>
      </c>
      <c r="B17" s="216"/>
      <c r="C17" s="216"/>
      <c r="D17" s="216"/>
      <c r="E17" s="127" t="e" cm="1">
        <f t="array" ref="E17">_xlfn.XLOOKUP(A17,Data!$A$2:$A$603,Data!$B$2:$O$603)</f>
        <v>#N/A</v>
      </c>
      <c r="F17" s="128"/>
      <c r="G17" s="128"/>
      <c r="H17" s="128"/>
      <c r="I17" s="128"/>
      <c r="J17" s="128"/>
      <c r="K17" s="128"/>
      <c r="L17" s="128"/>
      <c r="M17" s="128"/>
      <c r="N17" s="128"/>
      <c r="O17" s="128"/>
      <c r="P17" s="128"/>
      <c r="Q17" s="128"/>
      <c r="R17" s="129"/>
    </row>
    <row r="18" spans="1:18" ht="15.75" thickBot="1" x14ac:dyDescent="0.3">
      <c r="A18" s="215">
        <f>'Week 37'!B23</f>
        <v>0</v>
      </c>
      <c r="B18" s="216"/>
      <c r="C18" s="216"/>
      <c r="D18" s="216"/>
      <c r="E18" s="127" t="e" cm="1">
        <f t="array" ref="E18">_xlfn.XLOOKUP(A18,Data!$A$2:$A$603,Data!$B$2:$O$603)</f>
        <v>#N/A</v>
      </c>
      <c r="F18" s="128"/>
      <c r="G18" s="128"/>
      <c r="H18" s="128"/>
      <c r="I18" s="128"/>
      <c r="J18" s="128"/>
      <c r="K18" s="128"/>
      <c r="L18" s="128"/>
      <c r="M18" s="128"/>
      <c r="N18" s="128"/>
      <c r="O18" s="128"/>
      <c r="P18" s="128"/>
      <c r="Q18" s="128"/>
      <c r="R18" s="129"/>
    </row>
    <row r="19" spans="1:18" ht="15.75" thickBot="1" x14ac:dyDescent="0.3">
      <c r="A19" s="217" t="s">
        <v>219</v>
      </c>
      <c r="B19" s="218"/>
      <c r="C19" s="218"/>
      <c r="D19" s="218"/>
      <c r="E19" s="130"/>
      <c r="F19" s="130"/>
      <c r="G19" s="130"/>
      <c r="H19" s="130"/>
      <c r="I19" s="130"/>
      <c r="J19" s="130"/>
      <c r="K19" s="130"/>
      <c r="L19" s="130"/>
      <c r="M19" s="130"/>
      <c r="N19" s="130"/>
      <c r="O19" s="130"/>
      <c r="P19" s="130"/>
      <c r="Q19" s="130"/>
      <c r="R19" s="131"/>
    </row>
    <row r="20" spans="1:18" ht="15.75" thickBot="1" x14ac:dyDescent="0.3">
      <c r="A20" s="213">
        <f>'Week 37'!B26</f>
        <v>0</v>
      </c>
      <c r="B20" s="214"/>
      <c r="C20" s="214"/>
      <c r="D20" s="214"/>
      <c r="E20" s="127" t="e" cm="1">
        <f t="array" ref="E20">_xlfn.XLOOKUP(A20,Data!$A$2:$A$603,Data!$B$2:$O$603)</f>
        <v>#N/A</v>
      </c>
      <c r="F20" s="128"/>
      <c r="G20" s="128"/>
      <c r="H20" s="128"/>
      <c r="I20" s="128"/>
      <c r="J20" s="128"/>
      <c r="K20" s="128"/>
      <c r="L20" s="128"/>
      <c r="M20" s="128"/>
      <c r="N20" s="128"/>
      <c r="O20" s="128"/>
      <c r="P20" s="128"/>
      <c r="Q20" s="128"/>
      <c r="R20" s="129"/>
    </row>
    <row r="21" spans="1:18" ht="19.5" thickBot="1" x14ac:dyDescent="0.3">
      <c r="A21" s="200" t="str">
        <f>Weekoud!A10</f>
        <v>Dinsdag</v>
      </c>
      <c r="B21" s="201"/>
      <c r="C21" s="201"/>
      <c r="D21" s="201"/>
      <c r="E21" s="9"/>
      <c r="F21" s="9"/>
      <c r="G21" s="9"/>
      <c r="H21" s="9"/>
      <c r="I21" s="9"/>
      <c r="J21" s="9"/>
      <c r="K21" s="9"/>
      <c r="L21" s="9"/>
      <c r="M21" s="9"/>
      <c r="N21" s="9"/>
      <c r="O21" s="9"/>
      <c r="P21" s="9"/>
      <c r="Q21" s="9"/>
      <c r="R21" s="9"/>
    </row>
    <row r="22" spans="1:18" ht="15.75" thickBot="1" x14ac:dyDescent="0.3">
      <c r="A22" s="181" t="str">
        <f>'Week 37'!C$5</f>
        <v>Witte koolsoep</v>
      </c>
      <c r="B22" s="182"/>
      <c r="C22" s="182"/>
      <c r="D22" s="182"/>
      <c r="E22" s="2" t="str" cm="1">
        <f t="array" ref="E22:R22">_xlfn.XLOOKUP(A22,Data!$A$2:$A$603,Data!$B$2:$O$603)</f>
        <v>-</v>
      </c>
      <c r="F22" s="3" t="str">
        <v>-</v>
      </c>
      <c r="G22" s="3" t="str">
        <v>-</v>
      </c>
      <c r="H22" s="3" t="str">
        <v>-</v>
      </c>
      <c r="I22" s="3" t="str">
        <v>-</v>
      </c>
      <c r="J22" s="3" t="str">
        <v>-</v>
      </c>
      <c r="K22" s="3" t="str">
        <v>-</v>
      </c>
      <c r="L22" s="3" t="str">
        <v>-</v>
      </c>
      <c r="M22" s="3" t="str">
        <v>-</v>
      </c>
      <c r="N22" s="3" t="str">
        <v>-</v>
      </c>
      <c r="O22" s="3" t="str">
        <v>-</v>
      </c>
      <c r="P22" s="3" t="str">
        <v>-</v>
      </c>
      <c r="Q22" s="3" t="str">
        <v>-</v>
      </c>
      <c r="R22" s="4" t="str">
        <v>-</v>
      </c>
    </row>
    <row r="23" spans="1:18" ht="15.75" thickBot="1" x14ac:dyDescent="0.3">
      <c r="A23" s="185" t="str">
        <f>'Week 37'!$A$9</f>
        <v>Stukjes
(Vanaf ± 12 maanden)</v>
      </c>
      <c r="B23" s="186"/>
      <c r="C23" s="186"/>
      <c r="D23" s="199"/>
      <c r="E23" s="59"/>
      <c r="F23" s="60"/>
      <c r="G23" s="60"/>
      <c r="H23" s="60"/>
      <c r="I23" s="60"/>
      <c r="J23" s="60"/>
      <c r="K23" s="60"/>
      <c r="L23" s="60"/>
      <c r="M23" s="60"/>
      <c r="N23" s="60"/>
      <c r="O23" s="60"/>
      <c r="P23" s="60"/>
      <c r="Q23" s="60"/>
      <c r="R23" s="61"/>
    </row>
    <row r="24" spans="1:18" ht="15.75" thickBot="1" x14ac:dyDescent="0.3">
      <c r="A24" s="181" t="str">
        <f>'Week 37'!C$9</f>
        <v>Stoverij van Kalf</v>
      </c>
      <c r="B24" s="182"/>
      <c r="C24" s="182"/>
      <c r="D24" s="182"/>
      <c r="E24" s="12" t="str" cm="1">
        <f t="array" ref="E24:R24">_xlfn.XLOOKUP(A24,Data!$A$2:$A$603,Data!$B$2:$O$603)</f>
        <v>-</v>
      </c>
      <c r="F24" s="5" t="str">
        <v>-</v>
      </c>
      <c r="G24" s="5" t="str">
        <v>-</v>
      </c>
      <c r="H24" s="5" t="str">
        <v>-</v>
      </c>
      <c r="I24" s="5" t="str">
        <v>-</v>
      </c>
      <c r="J24" s="5" t="str">
        <v>-</v>
      </c>
      <c r="K24" s="5" t="str">
        <v>-</v>
      </c>
      <c r="L24" s="5" t="str">
        <v>-</v>
      </c>
      <c r="M24" s="5" t="str">
        <v>-</v>
      </c>
      <c r="N24" s="5" t="str">
        <v>-</v>
      </c>
      <c r="O24" s="5" t="str">
        <v>-</v>
      </c>
      <c r="P24" s="5" t="str">
        <v>-</v>
      </c>
      <c r="Q24" s="5" t="str">
        <v>-</v>
      </c>
      <c r="R24" s="6" t="str">
        <v>-</v>
      </c>
    </row>
    <row r="25" spans="1:18" ht="15.75" thickBot="1" x14ac:dyDescent="0.3">
      <c r="A25" s="181" t="str">
        <f>'Week 37'!C$10</f>
        <v>-</v>
      </c>
      <c r="B25" s="182"/>
      <c r="C25" s="182"/>
      <c r="D25" s="182"/>
      <c r="E25" s="12" t="str" cm="1">
        <f t="array" ref="E25:R25">_xlfn.XLOOKUP(A25,Data!$A$2:$A$603,Data!$B$2:$O$603)</f>
        <v>-</v>
      </c>
      <c r="F25" s="5" t="str">
        <v>-</v>
      </c>
      <c r="G25" s="5" t="str">
        <v>-</v>
      </c>
      <c r="H25" s="5" t="str">
        <v>-</v>
      </c>
      <c r="I25" s="5" t="str">
        <v>-</v>
      </c>
      <c r="J25" s="5" t="str">
        <v>-</v>
      </c>
      <c r="K25" s="5" t="str">
        <v>-</v>
      </c>
      <c r="L25" s="5" t="str">
        <v>-</v>
      </c>
      <c r="M25" s="5" t="str">
        <v>-</v>
      </c>
      <c r="N25" s="5" t="str">
        <v>-</v>
      </c>
      <c r="O25" s="5" t="str">
        <v>-</v>
      </c>
      <c r="P25" s="5" t="str">
        <v>-</v>
      </c>
      <c r="Q25" s="5" t="str">
        <v>-</v>
      </c>
      <c r="R25" s="6" t="str">
        <v>-</v>
      </c>
    </row>
    <row r="26" spans="1:18" ht="15.75" thickBot="1" x14ac:dyDescent="0.3">
      <c r="A26" s="181" t="str">
        <f>'Week 37'!C$11</f>
        <v>Appelmoespuree</v>
      </c>
      <c r="B26" s="182"/>
      <c r="C26" s="182"/>
      <c r="D26" s="182"/>
      <c r="E26" s="12" t="str" cm="1">
        <f t="array" ref="E26:R26">_xlfn.XLOOKUP(A26,Data!$A$2:$A$603,Data!$B$2:$O$603)</f>
        <v>-</v>
      </c>
      <c r="F26" s="5" t="str">
        <v>-</v>
      </c>
      <c r="G26" s="5" t="str">
        <v>-</v>
      </c>
      <c r="H26" s="5" t="str">
        <v>-</v>
      </c>
      <c r="I26" s="5" t="str">
        <v>-</v>
      </c>
      <c r="J26" s="5" t="str">
        <v>-</v>
      </c>
      <c r="K26" s="5" t="str">
        <v>-</v>
      </c>
      <c r="L26" s="5" t="str">
        <v>-</v>
      </c>
      <c r="M26" s="5" t="str">
        <v>-</v>
      </c>
      <c r="N26" s="5" t="str">
        <v>-</v>
      </c>
      <c r="O26" s="5" t="str">
        <v>-</v>
      </c>
      <c r="P26" s="5" t="str">
        <v>-</v>
      </c>
      <c r="Q26" s="5" t="str">
        <v>-</v>
      </c>
      <c r="R26" s="6" t="str">
        <v>-</v>
      </c>
    </row>
    <row r="27" spans="1:18" ht="15.75" thickBot="1" x14ac:dyDescent="0.3">
      <c r="A27" s="181" t="str">
        <f>'Week 37'!C$12</f>
        <v>-</v>
      </c>
      <c r="B27" s="182"/>
      <c r="C27" s="182"/>
      <c r="D27" s="182"/>
      <c r="E27" s="12" t="str" cm="1">
        <f t="array" ref="E27:R27">_xlfn.XLOOKUP(A27,Data!$A$2:$A$603,Data!$B$2:$O$603)</f>
        <v>-</v>
      </c>
      <c r="F27" s="5" t="str">
        <v>-</v>
      </c>
      <c r="G27" s="5" t="str">
        <v>-</v>
      </c>
      <c r="H27" s="5" t="str">
        <v>-</v>
      </c>
      <c r="I27" s="5" t="str">
        <v>-</v>
      </c>
      <c r="J27" s="5" t="str">
        <v>-</v>
      </c>
      <c r="K27" s="5" t="str">
        <v>-</v>
      </c>
      <c r="L27" s="5" t="str">
        <v>-</v>
      </c>
      <c r="M27" s="5" t="str">
        <v>-</v>
      </c>
      <c r="N27" s="5" t="str">
        <v>-</v>
      </c>
      <c r="O27" s="5" t="str">
        <v>-</v>
      </c>
      <c r="P27" s="5" t="str">
        <v>-</v>
      </c>
      <c r="Q27" s="5" t="str">
        <v>-</v>
      </c>
      <c r="R27" s="6" t="str">
        <v>-</v>
      </c>
    </row>
    <row r="28" spans="1:18" ht="15.75" thickBot="1" x14ac:dyDescent="0.3">
      <c r="A28" s="185" t="str">
        <f>'Week 37'!$A$7</f>
        <v>Gemixt/Gemalen
(Van ± 6 tot 12 maanden)</v>
      </c>
      <c r="B28" s="186"/>
      <c r="C28" s="186"/>
      <c r="D28" s="199"/>
      <c r="E28" s="62"/>
      <c r="F28" s="63"/>
      <c r="G28" s="63"/>
      <c r="H28" s="63"/>
      <c r="I28" s="63"/>
      <c r="J28" s="63"/>
      <c r="K28" s="63"/>
      <c r="L28" s="63"/>
      <c r="M28" s="63"/>
      <c r="N28" s="63"/>
      <c r="O28" s="63"/>
      <c r="P28" s="63"/>
      <c r="Q28" s="63"/>
      <c r="R28" s="64"/>
    </row>
    <row r="29" spans="1:18" ht="15.75" thickBot="1" x14ac:dyDescent="0.3">
      <c r="A29" s="181" t="str">
        <f>'Week 37'!C7</f>
        <v>Kalfsvlees</v>
      </c>
      <c r="B29" s="182"/>
      <c r="C29" s="182"/>
      <c r="D29" s="182"/>
      <c r="E29" s="12" t="str" cm="1">
        <f t="array" ref="E29:R29">_xlfn.XLOOKUP(A29,Data!$A$2:$A$603,Data!$B$2:$O$603)</f>
        <v>-</v>
      </c>
      <c r="F29" s="5" t="str">
        <v>-</v>
      </c>
      <c r="G29" s="5" t="str">
        <v>-</v>
      </c>
      <c r="H29" s="5" t="str">
        <v>-</v>
      </c>
      <c r="I29" s="5" t="str">
        <v>-</v>
      </c>
      <c r="J29" s="5" t="str">
        <v>-</v>
      </c>
      <c r="K29" s="5" t="str">
        <v>-</v>
      </c>
      <c r="L29" s="5" t="str">
        <v>-</v>
      </c>
      <c r="M29" s="5" t="str">
        <v>-</v>
      </c>
      <c r="N29" s="5" t="str">
        <v>-</v>
      </c>
      <c r="O29" s="5" t="str">
        <v>-</v>
      </c>
      <c r="P29" s="5" t="str">
        <v>-</v>
      </c>
      <c r="Q29" s="5" t="str">
        <v>-</v>
      </c>
      <c r="R29" s="6" t="str">
        <v>-</v>
      </c>
    </row>
    <row r="30" spans="1:18" ht="15.75" thickBot="1" x14ac:dyDescent="0.3">
      <c r="A30" s="181" t="str">
        <f>'Week 37'!C8</f>
        <v>Appelmoespuree</v>
      </c>
      <c r="B30" s="182"/>
      <c r="C30" s="182"/>
      <c r="D30" s="182"/>
      <c r="E30" s="12" t="str" cm="1">
        <f t="array" ref="E30:R30">_xlfn.XLOOKUP(A30,Data!$A$2:$A$603,Data!$B$2:$O$603)</f>
        <v>-</v>
      </c>
      <c r="F30" s="5" t="str">
        <v>-</v>
      </c>
      <c r="G30" s="5" t="str">
        <v>-</v>
      </c>
      <c r="H30" s="5" t="str">
        <v>-</v>
      </c>
      <c r="I30" s="5" t="str">
        <v>-</v>
      </c>
      <c r="J30" s="5" t="str">
        <v>-</v>
      </c>
      <c r="K30" s="5" t="str">
        <v>-</v>
      </c>
      <c r="L30" s="5" t="str">
        <v>-</v>
      </c>
      <c r="M30" s="5" t="str">
        <v>-</v>
      </c>
      <c r="N30" s="5" t="str">
        <v>-</v>
      </c>
      <c r="O30" s="5" t="str">
        <v>-</v>
      </c>
      <c r="P30" s="5" t="str">
        <v>-</v>
      </c>
      <c r="Q30" s="5" t="str">
        <v>-</v>
      </c>
      <c r="R30" s="6" t="str">
        <v>-</v>
      </c>
    </row>
    <row r="31" spans="1:18" ht="15.75" thickBot="1" x14ac:dyDescent="0.3">
      <c r="A31" s="185" t="str">
        <f>'Week 37'!$A$6</f>
        <v>Gemixt
(Tot ± 6 maanden)</v>
      </c>
      <c r="B31" s="186"/>
      <c r="C31" s="186"/>
      <c r="D31" s="199"/>
      <c r="E31" s="65"/>
      <c r="F31" s="66"/>
      <c r="G31" s="66"/>
      <c r="H31" s="66"/>
      <c r="I31" s="66"/>
      <c r="J31" s="66"/>
      <c r="K31" s="66"/>
      <c r="L31" s="66"/>
      <c r="M31" s="66"/>
      <c r="N31" s="66"/>
      <c r="O31" s="66"/>
      <c r="P31" s="66"/>
      <c r="Q31" s="66"/>
      <c r="R31" s="67"/>
    </row>
    <row r="32" spans="1:18" ht="15.75" thickBot="1" x14ac:dyDescent="0.3">
      <c r="A32" s="181" t="str">
        <f>'Week 37'!C6</f>
        <v>Appelmoespuree</v>
      </c>
      <c r="B32" s="182"/>
      <c r="C32" s="182"/>
      <c r="D32" s="182"/>
      <c r="E32" s="12" t="str" cm="1">
        <f t="array" ref="E32:R32">_xlfn.XLOOKUP(A32,Data!$A$2:$A$603,Data!$B$2:$O$603)</f>
        <v>-</v>
      </c>
      <c r="F32" s="5" t="str">
        <v>-</v>
      </c>
      <c r="G32" s="5" t="str">
        <v>-</v>
      </c>
      <c r="H32" s="5" t="str">
        <v>-</v>
      </c>
      <c r="I32" s="5" t="str">
        <v>-</v>
      </c>
      <c r="J32" s="5" t="str">
        <v>-</v>
      </c>
      <c r="K32" s="5" t="str">
        <v>-</v>
      </c>
      <c r="L32" s="5" t="str">
        <v>-</v>
      </c>
      <c r="M32" s="5" t="str">
        <v>-</v>
      </c>
      <c r="N32" s="5" t="str">
        <v>-</v>
      </c>
      <c r="O32" s="5" t="str">
        <v>-</v>
      </c>
      <c r="P32" s="5" t="str">
        <v>-</v>
      </c>
      <c r="Q32" s="5" t="str">
        <v>-</v>
      </c>
      <c r="R32" s="6" t="str">
        <v>-</v>
      </c>
    </row>
    <row r="33" spans="1:18" ht="15.75" thickBot="1" x14ac:dyDescent="0.3">
      <c r="A33" s="217" t="s">
        <v>220</v>
      </c>
      <c r="B33" s="218"/>
      <c r="C33" s="218"/>
      <c r="D33" s="218"/>
      <c r="E33" s="120"/>
      <c r="F33" s="120"/>
      <c r="G33" s="120"/>
      <c r="H33" s="120"/>
      <c r="I33" s="120"/>
      <c r="J33" s="120"/>
      <c r="K33" s="120"/>
      <c r="L33" s="120"/>
      <c r="M33" s="120"/>
      <c r="N33" s="120"/>
      <c r="O33" s="120"/>
      <c r="P33" s="120"/>
      <c r="Q33" s="120"/>
      <c r="R33" s="121"/>
    </row>
    <row r="34" spans="1:18" ht="15.75" thickBot="1" x14ac:dyDescent="0.3">
      <c r="A34" s="219">
        <f>'Week 37'!C15</f>
        <v>0</v>
      </c>
      <c r="B34" s="220"/>
      <c r="C34" s="220"/>
      <c r="D34" s="229"/>
      <c r="E34" s="127" t="e" cm="1">
        <f t="array" ref="E34">_xlfn.XLOOKUP(A34,Data!$A$2:$A$603,Data!$B$2:$O$603)</f>
        <v>#N/A</v>
      </c>
      <c r="F34" s="128"/>
      <c r="G34" s="128"/>
      <c r="H34" s="128"/>
      <c r="I34" s="128"/>
      <c r="J34" s="128"/>
      <c r="K34" s="128"/>
      <c r="L34" s="128"/>
      <c r="M34" s="128"/>
      <c r="N34" s="128"/>
      <c r="O34" s="128"/>
      <c r="P34" s="128"/>
      <c r="Q34" s="128"/>
      <c r="R34" s="129"/>
    </row>
    <row r="35" spans="1:18" ht="15.75" thickBot="1" x14ac:dyDescent="0.3">
      <c r="A35" s="217" t="s">
        <v>137</v>
      </c>
      <c r="B35" s="218"/>
      <c r="C35" s="218"/>
      <c r="D35" s="218"/>
      <c r="E35" s="120"/>
      <c r="F35" s="120"/>
      <c r="G35" s="120"/>
      <c r="H35" s="120"/>
      <c r="I35" s="120"/>
      <c r="J35" s="120"/>
      <c r="K35" s="120"/>
      <c r="L35" s="120"/>
      <c r="M35" s="120"/>
      <c r="N35" s="120"/>
      <c r="O35" s="120"/>
      <c r="P35" s="120"/>
      <c r="Q35" s="120"/>
      <c r="R35" s="121"/>
    </row>
    <row r="36" spans="1:18" ht="15.75" thickBot="1" x14ac:dyDescent="0.3">
      <c r="A36" s="219">
        <f>'Week 37'!C22</f>
        <v>0</v>
      </c>
      <c r="B36" s="220"/>
      <c r="C36" s="220"/>
      <c r="D36" s="229"/>
      <c r="E36" s="127" t="e" cm="1">
        <f t="array" ref="E36">_xlfn.XLOOKUP(A36,Data!$A$2:$A$603,Data!$B$2:$O$603)</f>
        <v>#N/A</v>
      </c>
      <c r="F36" s="128"/>
      <c r="G36" s="128"/>
      <c r="H36" s="128"/>
      <c r="I36" s="128"/>
      <c r="J36" s="128"/>
      <c r="K36" s="128"/>
      <c r="L36" s="128"/>
      <c r="M36" s="128"/>
      <c r="N36" s="128"/>
      <c r="O36" s="128"/>
      <c r="P36" s="128"/>
      <c r="Q36" s="128"/>
      <c r="R36" s="129"/>
    </row>
    <row r="37" spans="1:18" ht="15.75" thickBot="1" x14ac:dyDescent="0.3">
      <c r="A37" s="219">
        <f>'Week 37'!C23</f>
        <v>0</v>
      </c>
      <c r="B37" s="220"/>
      <c r="C37" s="220"/>
      <c r="D37" s="229"/>
      <c r="E37" s="127" t="e" cm="1">
        <f t="array" ref="E37">_xlfn.XLOOKUP(A37,Data!$A$2:$A$603,Data!$B$2:$O$603)</f>
        <v>#N/A</v>
      </c>
      <c r="F37" s="128"/>
      <c r="G37" s="128"/>
      <c r="H37" s="128"/>
      <c r="I37" s="128"/>
      <c r="J37" s="128"/>
      <c r="K37" s="128"/>
      <c r="L37" s="128"/>
      <c r="M37" s="128"/>
      <c r="N37" s="128"/>
      <c r="O37" s="128"/>
      <c r="P37" s="128"/>
      <c r="Q37" s="128"/>
      <c r="R37" s="129"/>
    </row>
    <row r="38" spans="1:18" ht="15.75" thickBot="1" x14ac:dyDescent="0.3">
      <c r="A38" s="217" t="s">
        <v>219</v>
      </c>
      <c r="B38" s="218"/>
      <c r="C38" s="218"/>
      <c r="D38" s="218"/>
      <c r="E38" s="130"/>
      <c r="F38" s="130"/>
      <c r="G38" s="130"/>
      <c r="H38" s="130"/>
      <c r="I38" s="130"/>
      <c r="J38" s="130"/>
      <c r="K38" s="130"/>
      <c r="L38" s="130"/>
      <c r="M38" s="130"/>
      <c r="N38" s="130"/>
      <c r="O38" s="130"/>
      <c r="P38" s="130"/>
      <c r="Q38" s="130"/>
      <c r="R38" s="131"/>
    </row>
    <row r="39" spans="1:18" ht="15.75" thickBot="1" x14ac:dyDescent="0.3">
      <c r="A39" s="219">
        <f>'Week 37'!C26</f>
        <v>0</v>
      </c>
      <c r="B39" s="220"/>
      <c r="C39" s="220"/>
      <c r="D39" s="229"/>
      <c r="E39" s="127" t="e" cm="1">
        <f t="array" ref="E39">_xlfn.XLOOKUP(A39,Data!$A$2:$A$603,Data!$B$2:$O$603)</f>
        <v>#N/A</v>
      </c>
      <c r="F39" s="128"/>
      <c r="G39" s="128"/>
      <c r="H39" s="128"/>
      <c r="I39" s="128"/>
      <c r="J39" s="128"/>
      <c r="K39" s="128"/>
      <c r="L39" s="128"/>
      <c r="M39" s="128"/>
      <c r="N39" s="128"/>
      <c r="O39" s="128"/>
      <c r="P39" s="128"/>
      <c r="Q39" s="128"/>
      <c r="R39" s="129"/>
    </row>
    <row r="40" spans="1:18" ht="19.5" thickBot="1" x14ac:dyDescent="0.3">
      <c r="A40" s="200" t="str">
        <f>Weekoud!A17</f>
        <v>Woensdag</v>
      </c>
      <c r="B40" s="201"/>
      <c r="C40" s="201"/>
      <c r="D40" s="201"/>
      <c r="E40" s="9"/>
      <c r="F40" s="9"/>
      <c r="G40" s="9"/>
      <c r="H40" s="9"/>
      <c r="I40" s="9"/>
      <c r="J40" s="9"/>
      <c r="K40" s="9"/>
      <c r="L40" s="9"/>
      <c r="M40" s="9"/>
      <c r="N40" s="9"/>
      <c r="O40" s="9"/>
      <c r="P40" s="9"/>
      <c r="Q40" s="9"/>
      <c r="R40" s="9"/>
    </row>
    <row r="41" spans="1:18" ht="15.75" thickBot="1" x14ac:dyDescent="0.3">
      <c r="A41" s="181" t="str">
        <f>'Week 37'!D$5</f>
        <v>Juliennesoep</v>
      </c>
      <c r="B41" s="182"/>
      <c r="C41" s="182"/>
      <c r="D41" s="182"/>
      <c r="E41" s="2" t="str" cm="1">
        <f t="array" ref="E41:R41">_xlfn.XLOOKUP(A41,Data!$A$2:$A$603,Data!$B$2:$O$603)</f>
        <v>-</v>
      </c>
      <c r="F41" s="3" t="str">
        <v>-</v>
      </c>
      <c r="G41" s="3" t="str">
        <v>-</v>
      </c>
      <c r="H41" s="3" t="str">
        <v>-</v>
      </c>
      <c r="I41" s="3" t="str">
        <v>-</v>
      </c>
      <c r="J41" s="3" t="str">
        <v>-</v>
      </c>
      <c r="K41" s="3" t="str">
        <v>-</v>
      </c>
      <c r="L41" s="3" t="str">
        <v>-</v>
      </c>
      <c r="M41" s="3" t="str">
        <v>-</v>
      </c>
      <c r="N41" s="3" t="str">
        <v>-</v>
      </c>
      <c r="O41" s="3" t="str">
        <v>-</v>
      </c>
      <c r="P41" s="3" t="str">
        <v>-</v>
      </c>
      <c r="Q41" s="3" t="str">
        <v>-</v>
      </c>
      <c r="R41" s="4" t="str">
        <v>-</v>
      </c>
    </row>
    <row r="42" spans="1:18" ht="15.75" thickBot="1" x14ac:dyDescent="0.3">
      <c r="A42" s="185" t="str">
        <f>'Week 37'!$A$9</f>
        <v>Stukjes
(Vanaf ± 12 maanden)</v>
      </c>
      <c r="B42" s="186"/>
      <c r="C42" s="186"/>
      <c r="D42" s="199"/>
      <c r="E42" s="59"/>
      <c r="F42" s="60"/>
      <c r="G42" s="60"/>
      <c r="H42" s="60"/>
      <c r="I42" s="60"/>
      <c r="J42" s="60"/>
      <c r="K42" s="60"/>
      <c r="L42" s="60"/>
      <c r="M42" s="60"/>
      <c r="N42" s="60"/>
      <c r="O42" s="60"/>
      <c r="P42" s="60"/>
      <c r="Q42" s="60"/>
      <c r="R42" s="61"/>
    </row>
    <row r="43" spans="1:18" ht="15.75" thickBot="1" x14ac:dyDescent="0.3">
      <c r="A43" s="181" t="str">
        <f>'Week 37'!D$9</f>
        <v>Kippenballetjes</v>
      </c>
      <c r="B43" s="182"/>
      <c r="C43" s="182"/>
      <c r="D43" s="182"/>
      <c r="E43" s="12" t="str" cm="1">
        <f t="array" ref="E43:R43">_xlfn.XLOOKUP(A43,Data!$A$2:$A$603,Data!$B$2:$O$603)</f>
        <v>X</v>
      </c>
      <c r="F43" s="5" t="str">
        <v>-</v>
      </c>
      <c r="G43" s="5" t="str">
        <v>-</v>
      </c>
      <c r="H43" s="5" t="str">
        <v>-</v>
      </c>
      <c r="I43" s="5" t="str">
        <v>X</v>
      </c>
      <c r="J43" s="5" t="str">
        <v>-</v>
      </c>
      <c r="K43" s="5" t="str">
        <v>-</v>
      </c>
      <c r="L43" s="5" t="str">
        <v>-</v>
      </c>
      <c r="M43" s="5" t="str">
        <v>-</v>
      </c>
      <c r="N43" s="5" t="str">
        <v>-</v>
      </c>
      <c r="O43" s="5" t="str">
        <v>-</v>
      </c>
      <c r="P43" s="5" t="str">
        <v>-</v>
      </c>
      <c r="Q43" s="5" t="str">
        <v>-</v>
      </c>
      <c r="R43" s="6" t="str">
        <v>-</v>
      </c>
    </row>
    <row r="44" spans="1:18" ht="15.75" thickBot="1" x14ac:dyDescent="0.3">
      <c r="A44" s="181" t="str">
        <f>'Week 37'!D$10</f>
        <v>Tomatensaus</v>
      </c>
      <c r="B44" s="182"/>
      <c r="C44" s="182"/>
      <c r="D44" s="198"/>
      <c r="E44" s="12" t="str" cm="1">
        <f t="array" ref="E44:R44">_xlfn.XLOOKUP(A44,Data!$A$2:$A$603,Data!$B$2:$O$603)</f>
        <v>-</v>
      </c>
      <c r="F44" s="5" t="str">
        <v>-</v>
      </c>
      <c r="G44" s="5" t="str">
        <v>-</v>
      </c>
      <c r="H44" s="5" t="str">
        <v>X</v>
      </c>
      <c r="I44" s="5" t="str">
        <v>-</v>
      </c>
      <c r="J44" s="5" t="str">
        <v>-</v>
      </c>
      <c r="K44" s="5" t="str">
        <v>-</v>
      </c>
      <c r="L44" s="5" t="str">
        <v>-</v>
      </c>
      <c r="M44" s="5" t="str">
        <v>-</v>
      </c>
      <c r="N44" s="5" t="str">
        <v>-</v>
      </c>
      <c r="O44" s="5" t="str">
        <v>-</v>
      </c>
      <c r="P44" s="5" t="str">
        <v>-</v>
      </c>
      <c r="Q44" s="5" t="str">
        <v>-</v>
      </c>
      <c r="R44" s="6" t="str">
        <v>-</v>
      </c>
    </row>
    <row r="45" spans="1:18" ht="15.75" thickBot="1" x14ac:dyDescent="0.3">
      <c r="A45" s="181" t="str">
        <f>'Week 37'!D$11</f>
        <v>Wortelpuree</v>
      </c>
      <c r="B45" s="182"/>
      <c r="C45" s="182"/>
      <c r="D45" s="198"/>
      <c r="E45" s="12" t="str" cm="1">
        <f t="array" ref="E45:R45">_xlfn.XLOOKUP(A45,Data!$A$2:$A$603,Data!$B$2:$O$603)</f>
        <v>-</v>
      </c>
      <c r="F45" s="5" t="str">
        <v>-</v>
      </c>
      <c r="G45" s="5" t="str">
        <v>-</v>
      </c>
      <c r="H45" s="5" t="str">
        <v>-</v>
      </c>
      <c r="I45" s="5" t="str">
        <v>-</v>
      </c>
      <c r="J45" s="5" t="str">
        <v>-</v>
      </c>
      <c r="K45" s="5" t="str">
        <v>-</v>
      </c>
      <c r="L45" s="5" t="str">
        <v>-</v>
      </c>
      <c r="M45" s="5" t="str">
        <v>-</v>
      </c>
      <c r="N45" s="5" t="str">
        <v>-</v>
      </c>
      <c r="O45" s="5" t="str">
        <v>-</v>
      </c>
      <c r="P45" s="5" t="str">
        <v>-</v>
      </c>
      <c r="Q45" s="5" t="str">
        <v>-</v>
      </c>
      <c r="R45" s="6" t="str">
        <v>-</v>
      </c>
    </row>
    <row r="46" spans="1:18" ht="15.75" thickBot="1" x14ac:dyDescent="0.3">
      <c r="A46" s="181" t="str">
        <f>'Week 37'!D$12</f>
        <v>-</v>
      </c>
      <c r="B46" s="182"/>
      <c r="C46" s="182"/>
      <c r="D46" s="198"/>
      <c r="E46" s="12" t="str" cm="1">
        <f t="array" ref="E46:R46">_xlfn.XLOOKUP(A46,Data!$A$2:$A$603,Data!$B$2:$O$603)</f>
        <v>-</v>
      </c>
      <c r="F46" s="5" t="str">
        <v>-</v>
      </c>
      <c r="G46" s="5" t="str">
        <v>-</v>
      </c>
      <c r="H46" s="5" t="str">
        <v>-</v>
      </c>
      <c r="I46" s="5" t="str">
        <v>-</v>
      </c>
      <c r="J46" s="5" t="str">
        <v>-</v>
      </c>
      <c r="K46" s="5" t="str">
        <v>-</v>
      </c>
      <c r="L46" s="5" t="str">
        <v>-</v>
      </c>
      <c r="M46" s="5" t="str">
        <v>-</v>
      </c>
      <c r="N46" s="5" t="str">
        <v>-</v>
      </c>
      <c r="O46" s="5" t="str">
        <v>-</v>
      </c>
      <c r="P46" s="5" t="str">
        <v>-</v>
      </c>
      <c r="Q46" s="5" t="str">
        <v>-</v>
      </c>
      <c r="R46" s="6" t="str">
        <v>-</v>
      </c>
    </row>
    <row r="47" spans="1:18" ht="15.75" thickBot="1" x14ac:dyDescent="0.3">
      <c r="A47" s="185" t="str">
        <f>'Week 37'!$A$7</f>
        <v>Gemixt/Gemalen
(Van ± 6 tot 12 maanden)</v>
      </c>
      <c r="B47" s="186"/>
      <c r="C47" s="186"/>
      <c r="D47" s="199"/>
      <c r="E47" s="62"/>
      <c r="F47" s="63"/>
      <c r="G47" s="63"/>
      <c r="H47" s="63"/>
      <c r="I47" s="63"/>
      <c r="J47" s="63"/>
      <c r="K47" s="63"/>
      <c r="L47" s="63"/>
      <c r="M47" s="63"/>
      <c r="N47" s="63"/>
      <c r="O47" s="63"/>
      <c r="P47" s="63"/>
      <c r="Q47" s="63"/>
      <c r="R47" s="64"/>
    </row>
    <row r="48" spans="1:18" ht="15.75" thickBot="1" x14ac:dyDescent="0.3">
      <c r="A48" s="181" t="str">
        <f>'Week 37'!D$7</f>
        <v>Kippenballetjes</v>
      </c>
      <c r="B48" s="182"/>
      <c r="C48" s="182"/>
      <c r="D48" s="182"/>
      <c r="E48" s="12" t="str" cm="1">
        <f t="array" ref="E48:R48">_xlfn.XLOOKUP(A48,Data!$A$2:$A$603,Data!$B$2:$O$603)</f>
        <v>X</v>
      </c>
      <c r="F48" s="5" t="str">
        <v>-</v>
      </c>
      <c r="G48" s="5" t="str">
        <v>-</v>
      </c>
      <c r="H48" s="5" t="str">
        <v>-</v>
      </c>
      <c r="I48" s="5" t="str">
        <v>X</v>
      </c>
      <c r="J48" s="5" t="str">
        <v>-</v>
      </c>
      <c r="K48" s="5" t="str">
        <v>-</v>
      </c>
      <c r="L48" s="5" t="str">
        <v>-</v>
      </c>
      <c r="M48" s="5" t="str">
        <v>-</v>
      </c>
      <c r="N48" s="5" t="str">
        <v>-</v>
      </c>
      <c r="O48" s="5" t="str">
        <v>-</v>
      </c>
      <c r="P48" s="5" t="str">
        <v>-</v>
      </c>
      <c r="Q48" s="5" t="str">
        <v>-</v>
      </c>
      <c r="R48" s="6" t="str">
        <v>-</v>
      </c>
    </row>
    <row r="49" spans="1:18" ht="15.75" thickBot="1" x14ac:dyDescent="0.3">
      <c r="A49" s="181" t="str">
        <f>'Week 37'!D$8</f>
        <v>Wortelpuree</v>
      </c>
      <c r="B49" s="182"/>
      <c r="C49" s="182"/>
      <c r="D49" s="182"/>
      <c r="E49" s="12" t="str" cm="1">
        <f t="array" ref="E49:R49">_xlfn.XLOOKUP(A49,Data!$A$2:$A$603,Data!$B$2:$O$603)</f>
        <v>-</v>
      </c>
      <c r="F49" s="5" t="str">
        <v>-</v>
      </c>
      <c r="G49" s="5" t="str">
        <v>-</v>
      </c>
      <c r="H49" s="5" t="str">
        <v>-</v>
      </c>
      <c r="I49" s="5" t="str">
        <v>-</v>
      </c>
      <c r="J49" s="5" t="str">
        <v>-</v>
      </c>
      <c r="K49" s="5" t="str">
        <v>-</v>
      </c>
      <c r="L49" s="5" t="str">
        <v>-</v>
      </c>
      <c r="M49" s="5" t="str">
        <v>-</v>
      </c>
      <c r="N49" s="5" t="str">
        <v>-</v>
      </c>
      <c r="O49" s="5" t="str">
        <v>-</v>
      </c>
      <c r="P49" s="5" t="str">
        <v>-</v>
      </c>
      <c r="Q49" s="5" t="str">
        <v>-</v>
      </c>
      <c r="R49" s="6" t="str">
        <v>-</v>
      </c>
    </row>
    <row r="50" spans="1:18" ht="15.75" thickBot="1" x14ac:dyDescent="0.3">
      <c r="A50" s="185" t="str">
        <f>'Week 37'!$A$6</f>
        <v>Gemixt
(Tot ± 6 maanden)</v>
      </c>
      <c r="B50" s="186"/>
      <c r="C50" s="186"/>
      <c r="D50" s="199"/>
      <c r="E50" s="65"/>
      <c r="F50" s="66"/>
      <c r="G50" s="66"/>
      <c r="H50" s="66"/>
      <c r="I50" s="66"/>
      <c r="J50" s="66"/>
      <c r="K50" s="66"/>
      <c r="L50" s="66"/>
      <c r="M50" s="66"/>
      <c r="N50" s="66"/>
      <c r="O50" s="66"/>
      <c r="P50" s="66"/>
      <c r="Q50" s="66"/>
      <c r="R50" s="67"/>
    </row>
    <row r="51" spans="1:18" ht="15.75" thickBot="1" x14ac:dyDescent="0.3">
      <c r="A51" s="181" t="str">
        <f>'Week 37'!D$6</f>
        <v>Wortelpuree</v>
      </c>
      <c r="B51" s="182"/>
      <c r="C51" s="182"/>
      <c r="D51" s="182"/>
      <c r="E51" s="12" t="str" cm="1">
        <f t="array" ref="E51:R51">_xlfn.XLOOKUP(A51,Data!$A$2:$A$603,Data!$B$2:$O$603)</f>
        <v>-</v>
      </c>
      <c r="F51" s="5" t="str">
        <v>-</v>
      </c>
      <c r="G51" s="5" t="str">
        <v>-</v>
      </c>
      <c r="H51" s="5" t="str">
        <v>-</v>
      </c>
      <c r="I51" s="5" t="str">
        <v>-</v>
      </c>
      <c r="J51" s="5" t="str">
        <v>-</v>
      </c>
      <c r="K51" s="5" t="str">
        <v>-</v>
      </c>
      <c r="L51" s="5" t="str">
        <v>-</v>
      </c>
      <c r="M51" s="5" t="str">
        <v>-</v>
      </c>
      <c r="N51" s="5" t="str">
        <v>-</v>
      </c>
      <c r="O51" s="5" t="str">
        <v>-</v>
      </c>
      <c r="P51" s="5" t="str">
        <v>-</v>
      </c>
      <c r="Q51" s="5" t="str">
        <v>-</v>
      </c>
      <c r="R51" s="6" t="str">
        <v>-</v>
      </c>
    </row>
    <row r="52" spans="1:18" ht="15.75" thickBot="1" x14ac:dyDescent="0.3">
      <c r="A52" s="217" t="s">
        <v>220</v>
      </c>
      <c r="B52" s="218"/>
      <c r="C52" s="218"/>
      <c r="D52" s="218"/>
      <c r="E52" s="120"/>
      <c r="F52" s="120"/>
      <c r="G52" s="120"/>
      <c r="H52" s="120"/>
      <c r="I52" s="120"/>
      <c r="J52" s="120"/>
      <c r="K52" s="120"/>
      <c r="L52" s="120"/>
      <c r="M52" s="120"/>
      <c r="N52" s="120"/>
      <c r="O52" s="120"/>
      <c r="P52" s="120"/>
      <c r="Q52" s="120"/>
      <c r="R52" s="121"/>
    </row>
    <row r="53" spans="1:18" ht="15.75" thickBot="1" x14ac:dyDescent="0.3">
      <c r="A53" s="213">
        <f>'Week 37'!D15</f>
        <v>0</v>
      </c>
      <c r="B53" s="214"/>
      <c r="C53" s="214"/>
      <c r="D53" s="214"/>
      <c r="E53" s="127" t="e" cm="1">
        <f t="array" ref="E53">_xlfn.XLOOKUP(A53,Data!$A$2:$A$603,Data!$B$2:$O$603)</f>
        <v>#N/A</v>
      </c>
      <c r="F53" s="128"/>
      <c r="G53" s="128"/>
      <c r="H53" s="128"/>
      <c r="I53" s="128"/>
      <c r="J53" s="128"/>
      <c r="K53" s="128"/>
      <c r="L53" s="128"/>
      <c r="M53" s="128"/>
      <c r="N53" s="128"/>
      <c r="O53" s="128"/>
      <c r="P53" s="128"/>
      <c r="Q53" s="128"/>
      <c r="R53" s="129"/>
    </row>
    <row r="54" spans="1:18" ht="15.75" thickBot="1" x14ac:dyDescent="0.3">
      <c r="A54" s="217" t="s">
        <v>137</v>
      </c>
      <c r="B54" s="218"/>
      <c r="C54" s="218"/>
      <c r="D54" s="218"/>
      <c r="E54" s="120"/>
      <c r="F54" s="120"/>
      <c r="G54" s="120"/>
      <c r="H54" s="120"/>
      <c r="I54" s="120"/>
      <c r="J54" s="120"/>
      <c r="K54" s="120"/>
      <c r="L54" s="120"/>
      <c r="M54" s="120"/>
      <c r="N54" s="120"/>
      <c r="O54" s="120"/>
      <c r="P54" s="120"/>
      <c r="Q54" s="120"/>
      <c r="R54" s="121"/>
    </row>
    <row r="55" spans="1:18" ht="15.75" thickBot="1" x14ac:dyDescent="0.3">
      <c r="A55" s="215">
        <f>'Week 37'!D22</f>
        <v>0</v>
      </c>
      <c r="B55" s="216"/>
      <c r="C55" s="216"/>
      <c r="D55" s="216"/>
      <c r="E55" s="127" t="e" cm="1">
        <f t="array" ref="E55">_xlfn.XLOOKUP(A55,Data!$A$2:$A$603,Data!$B$2:$O$603)</f>
        <v>#N/A</v>
      </c>
      <c r="F55" s="128"/>
      <c r="G55" s="128"/>
      <c r="H55" s="128"/>
      <c r="I55" s="128"/>
      <c r="J55" s="128"/>
      <c r="K55" s="128"/>
      <c r="L55" s="128"/>
      <c r="M55" s="128"/>
      <c r="N55" s="128"/>
      <c r="O55" s="128"/>
      <c r="P55" s="128"/>
      <c r="Q55" s="128"/>
      <c r="R55" s="129"/>
    </row>
    <row r="56" spans="1:18" ht="15.75" thickBot="1" x14ac:dyDescent="0.3">
      <c r="A56" s="215">
        <f>'Week 37'!D23</f>
        <v>0</v>
      </c>
      <c r="B56" s="216"/>
      <c r="C56" s="216"/>
      <c r="D56" s="216"/>
      <c r="E56" s="127" t="e" cm="1">
        <f t="array" ref="E56">_xlfn.XLOOKUP(A56,Data!$A$2:$A$603,Data!$B$2:$O$603)</f>
        <v>#N/A</v>
      </c>
      <c r="F56" s="128"/>
      <c r="G56" s="128"/>
      <c r="H56" s="128"/>
      <c r="I56" s="128"/>
      <c r="J56" s="128"/>
      <c r="K56" s="128"/>
      <c r="L56" s="128"/>
      <c r="M56" s="128"/>
      <c r="N56" s="128"/>
      <c r="O56" s="128"/>
      <c r="P56" s="128"/>
      <c r="Q56" s="128"/>
      <c r="R56" s="129"/>
    </row>
    <row r="57" spans="1:18" ht="15.75" thickBot="1" x14ac:dyDescent="0.3">
      <c r="A57" s="217" t="s">
        <v>219</v>
      </c>
      <c r="B57" s="218"/>
      <c r="C57" s="218"/>
      <c r="D57" s="218"/>
      <c r="E57" s="130"/>
      <c r="F57" s="130"/>
      <c r="G57" s="130"/>
      <c r="H57" s="130"/>
      <c r="I57" s="130"/>
      <c r="J57" s="130"/>
      <c r="K57" s="130"/>
      <c r="L57" s="130"/>
      <c r="M57" s="130"/>
      <c r="N57" s="130"/>
      <c r="O57" s="130"/>
      <c r="P57" s="130"/>
      <c r="Q57" s="130"/>
      <c r="R57" s="131"/>
    </row>
    <row r="58" spans="1:18" ht="15.75" thickBot="1" x14ac:dyDescent="0.3">
      <c r="A58" s="213">
        <f>'Week 37'!D26</f>
        <v>0</v>
      </c>
      <c r="B58" s="214"/>
      <c r="C58" s="214"/>
      <c r="D58" s="214"/>
      <c r="E58" s="127" t="e" cm="1">
        <f t="array" ref="E58">_xlfn.XLOOKUP(A58,Data!$A$2:$A$603,Data!$B$2:$O$603)</f>
        <v>#N/A</v>
      </c>
      <c r="F58" s="128"/>
      <c r="G58" s="128"/>
      <c r="H58" s="128"/>
      <c r="I58" s="128"/>
      <c r="J58" s="128"/>
      <c r="K58" s="128"/>
      <c r="L58" s="128"/>
      <c r="M58" s="128"/>
      <c r="N58" s="128"/>
      <c r="O58" s="128"/>
      <c r="P58" s="128"/>
      <c r="Q58" s="128"/>
      <c r="R58" s="129"/>
    </row>
    <row r="59" spans="1:18" ht="19.5" thickBot="1" x14ac:dyDescent="0.3">
      <c r="A59" s="225" t="str">
        <f>Weekoud!A24</f>
        <v>Donderdag</v>
      </c>
      <c r="B59" s="226"/>
      <c r="C59" s="226"/>
      <c r="D59" s="226"/>
      <c r="E59" s="9"/>
      <c r="F59" s="9"/>
      <c r="G59" s="9"/>
      <c r="H59" s="9"/>
      <c r="I59" s="9"/>
      <c r="J59" s="9"/>
      <c r="K59" s="9"/>
      <c r="L59" s="9"/>
      <c r="M59" s="9"/>
      <c r="N59" s="9"/>
      <c r="O59" s="9"/>
      <c r="P59" s="9"/>
      <c r="Q59" s="9"/>
      <c r="R59" s="9"/>
    </row>
    <row r="60" spans="1:18" ht="15.75" thickBot="1" x14ac:dyDescent="0.3">
      <c r="A60" s="181" t="str">
        <f>'Week 37'!E$5</f>
        <v>Champignonsoep</v>
      </c>
      <c r="B60" s="182"/>
      <c r="C60" s="182"/>
      <c r="D60" s="182"/>
      <c r="E60" s="2" t="str" cm="1">
        <f t="array" ref="E60:R60">_xlfn.XLOOKUP(A60,Data!$A$2:$A$603,Data!$B$2:$O$603)</f>
        <v>-</v>
      </c>
      <c r="F60" s="3" t="str">
        <v>-</v>
      </c>
      <c r="G60" s="3" t="str">
        <v>-</v>
      </c>
      <c r="H60" s="3" t="str">
        <v>-</v>
      </c>
      <c r="I60" s="3" t="str">
        <v>-</v>
      </c>
      <c r="J60" s="3" t="str">
        <v>-</v>
      </c>
      <c r="K60" s="3" t="str">
        <v>-</v>
      </c>
      <c r="L60" s="3" t="str">
        <v>-</v>
      </c>
      <c r="M60" s="3" t="str">
        <v>-</v>
      </c>
      <c r="N60" s="3" t="str">
        <v>-</v>
      </c>
      <c r="O60" s="3" t="str">
        <v>-</v>
      </c>
      <c r="P60" s="3" t="str">
        <v>-</v>
      </c>
      <c r="Q60" s="3" t="str">
        <v>-</v>
      </c>
      <c r="R60" s="4" t="str">
        <v>-</v>
      </c>
    </row>
    <row r="61" spans="1:18" ht="15.75" thickBot="1" x14ac:dyDescent="0.3">
      <c r="A61" s="185" t="str">
        <f>'Week 37'!$A$9</f>
        <v>Stukjes
(Vanaf ± 12 maanden)</v>
      </c>
      <c r="B61" s="186"/>
      <c r="C61" s="186"/>
      <c r="D61" s="199"/>
      <c r="E61" s="59"/>
      <c r="F61" s="60"/>
      <c r="G61" s="60"/>
      <c r="H61" s="60"/>
      <c r="I61" s="60"/>
      <c r="J61" s="60"/>
      <c r="K61" s="60"/>
      <c r="L61" s="60"/>
      <c r="M61" s="60"/>
      <c r="N61" s="60"/>
      <c r="O61" s="60"/>
      <c r="P61" s="60"/>
      <c r="Q61" s="60"/>
      <c r="R61" s="61"/>
    </row>
    <row r="62" spans="1:18" ht="15.75" thickBot="1" x14ac:dyDescent="0.3">
      <c r="A62" s="181" t="str">
        <f>'Week 37'!E$9</f>
        <v>Foe Yong Hai</v>
      </c>
      <c r="B62" s="182"/>
      <c r="C62" s="182"/>
      <c r="D62" s="182"/>
      <c r="E62" s="12" t="str" cm="1">
        <f t="array" ref="E62:R62">_xlfn.XLOOKUP(A62,Data!$A$2:$A$603,Data!$B$2:$O$603)</f>
        <v>-</v>
      </c>
      <c r="F62" s="5" t="str">
        <v>X</v>
      </c>
      <c r="G62" s="5" t="str">
        <v>-</v>
      </c>
      <c r="H62" s="5" t="str">
        <v>-</v>
      </c>
      <c r="I62" s="5" t="str">
        <v>-</v>
      </c>
      <c r="J62" s="5" t="str">
        <v>-</v>
      </c>
      <c r="K62" s="5" t="str">
        <v>-</v>
      </c>
      <c r="L62" s="5" t="str">
        <v>-</v>
      </c>
      <c r="M62" s="5" t="str">
        <v>-</v>
      </c>
      <c r="N62" s="5" t="str">
        <v>-</v>
      </c>
      <c r="O62" s="5" t="str">
        <v>-</v>
      </c>
      <c r="P62" s="5" t="str">
        <v>-</v>
      </c>
      <c r="Q62" s="5" t="str">
        <v>-</v>
      </c>
      <c r="R62" s="6" t="str">
        <v>-</v>
      </c>
    </row>
    <row r="63" spans="1:18" ht="15.75" thickBot="1" x14ac:dyDescent="0.3">
      <c r="A63" s="181" t="str">
        <f>'Week 37'!E$10</f>
        <v>-</v>
      </c>
      <c r="B63" s="182"/>
      <c r="C63" s="182"/>
      <c r="D63" s="182"/>
      <c r="E63" s="12" t="str" cm="1">
        <f t="array" ref="E63:R63">_xlfn.XLOOKUP(A63,Data!$A$2:$A$603,Data!$B$2:$O$603)</f>
        <v>-</v>
      </c>
      <c r="F63" s="5" t="str">
        <v>-</v>
      </c>
      <c r="G63" s="5" t="str">
        <v>-</v>
      </c>
      <c r="H63" s="5" t="str">
        <v>-</v>
      </c>
      <c r="I63" s="5" t="str">
        <v>-</v>
      </c>
      <c r="J63" s="5" t="str">
        <v>-</v>
      </c>
      <c r="K63" s="5" t="str">
        <v>-</v>
      </c>
      <c r="L63" s="5" t="str">
        <v>-</v>
      </c>
      <c r="M63" s="5" t="str">
        <v>-</v>
      </c>
      <c r="N63" s="5" t="str">
        <v>-</v>
      </c>
      <c r="O63" s="5" t="str">
        <v>-</v>
      </c>
      <c r="P63" s="5" t="str">
        <v>-</v>
      </c>
      <c r="Q63" s="5" t="str">
        <v>-</v>
      </c>
      <c r="R63" s="6" t="str">
        <v>-</v>
      </c>
    </row>
    <row r="64" spans="1:18" ht="15.75" thickBot="1" x14ac:dyDescent="0.3">
      <c r="A64" s="181" t="str">
        <f>'Week 37'!E$11</f>
        <v>Chinese kool</v>
      </c>
      <c r="B64" s="182"/>
      <c r="C64" s="182"/>
      <c r="D64" s="182"/>
      <c r="E64" s="12" t="str" cm="1">
        <f t="array" ref="E64:R64">_xlfn.XLOOKUP(A64,Data!$A$2:$A$603,Data!$B$2:$O$603)</f>
        <v>-</v>
      </c>
      <c r="F64" s="5" t="str">
        <v>-</v>
      </c>
      <c r="G64" s="5" t="str">
        <v>-</v>
      </c>
      <c r="H64" s="5" t="str">
        <v>-</v>
      </c>
      <c r="I64" s="5" t="str">
        <v>-</v>
      </c>
      <c r="J64" s="5" t="str">
        <v>-</v>
      </c>
      <c r="K64" s="5" t="str">
        <v>-</v>
      </c>
      <c r="L64" s="5" t="str">
        <v>-</v>
      </c>
      <c r="M64" s="5" t="str">
        <v>-</v>
      </c>
      <c r="N64" s="5" t="str">
        <v>-</v>
      </c>
      <c r="O64" s="5" t="str">
        <v>-</v>
      </c>
      <c r="P64" s="5" t="str">
        <v>-</v>
      </c>
      <c r="Q64" s="5" t="str">
        <v>-</v>
      </c>
      <c r="R64" s="6" t="str">
        <v>-</v>
      </c>
    </row>
    <row r="65" spans="1:18" ht="15.75" thickBot="1" x14ac:dyDescent="0.3">
      <c r="A65" s="181" t="str">
        <f>'Week 37'!E$12</f>
        <v>Rijst</v>
      </c>
      <c r="B65" s="182"/>
      <c r="C65" s="182"/>
      <c r="D65" s="182"/>
      <c r="E65" s="12" t="str" cm="1">
        <f t="array" ref="E65:R65">_xlfn.XLOOKUP(A65,Data!$A$2:$A$603,Data!$B$2:$O$603)</f>
        <v>-</v>
      </c>
      <c r="F65" s="5" t="str">
        <v>-</v>
      </c>
      <c r="G65" s="5" t="str">
        <v>-</v>
      </c>
      <c r="H65" s="5" t="str">
        <v>-</v>
      </c>
      <c r="I65" s="5" t="str">
        <v>-</v>
      </c>
      <c r="J65" s="5" t="str">
        <v>-</v>
      </c>
      <c r="K65" s="5" t="str">
        <v>-</v>
      </c>
      <c r="L65" s="5" t="str">
        <v>-</v>
      </c>
      <c r="M65" s="5" t="str">
        <v>-</v>
      </c>
      <c r="N65" s="5" t="str">
        <v>-</v>
      </c>
      <c r="O65" s="5" t="str">
        <v>-</v>
      </c>
      <c r="P65" s="5" t="str">
        <v>-</v>
      </c>
      <c r="Q65" s="5" t="str">
        <v>-</v>
      </c>
      <c r="R65" s="6" t="str">
        <v>-</v>
      </c>
    </row>
    <row r="66" spans="1:18" ht="15.75" thickBot="1" x14ac:dyDescent="0.3">
      <c r="A66" s="185" t="str">
        <f>'Week 37'!$A$7</f>
        <v>Gemixt/Gemalen
(Van ± 6 tot 12 maanden)</v>
      </c>
      <c r="B66" s="186"/>
      <c r="C66" s="186"/>
      <c r="D66" s="199"/>
      <c r="E66" s="62"/>
      <c r="F66" s="63"/>
      <c r="G66" s="63"/>
      <c r="H66" s="63"/>
      <c r="I66" s="63"/>
      <c r="J66" s="63"/>
      <c r="K66" s="63"/>
      <c r="L66" s="63"/>
      <c r="M66" s="63"/>
      <c r="N66" s="63"/>
      <c r="O66" s="63"/>
      <c r="P66" s="63"/>
      <c r="Q66" s="63"/>
      <c r="R66" s="64"/>
    </row>
    <row r="67" spans="1:18" ht="15.75" thickBot="1" x14ac:dyDescent="0.3">
      <c r="A67" s="181" t="str">
        <f>'Week 37'!E$7</f>
        <v>Omelet</v>
      </c>
      <c r="B67" s="182"/>
      <c r="C67" s="182"/>
      <c r="D67" s="182"/>
      <c r="E67" s="12" t="str" cm="1">
        <f t="array" ref="E67:R67">_xlfn.XLOOKUP(A67,Data!$A$2:$A$603,Data!$B$2:$O$603)</f>
        <v>-</v>
      </c>
      <c r="F67" s="5" t="str">
        <v>X</v>
      </c>
      <c r="G67" s="5" t="str">
        <v>-</v>
      </c>
      <c r="H67" s="5" t="str">
        <v>-</v>
      </c>
      <c r="I67" s="5" t="str">
        <v>-</v>
      </c>
      <c r="J67" s="5" t="str">
        <v>-</v>
      </c>
      <c r="K67" s="5" t="str">
        <v>-</v>
      </c>
      <c r="L67" s="5" t="str">
        <v>-</v>
      </c>
      <c r="M67" s="5" t="str">
        <v>-</v>
      </c>
      <c r="N67" s="5" t="str">
        <v>-</v>
      </c>
      <c r="O67" s="5" t="str">
        <v>-</v>
      </c>
      <c r="P67" s="5" t="str">
        <v>-</v>
      </c>
      <c r="Q67" s="5" t="str">
        <v>-</v>
      </c>
      <c r="R67" s="6" t="str">
        <v>-</v>
      </c>
    </row>
    <row r="68" spans="1:18" ht="15.75" thickBot="1" x14ac:dyDescent="0.3">
      <c r="A68" s="181" t="str">
        <f>'Week 37'!E$8</f>
        <v>Chinese koolpuree</v>
      </c>
      <c r="B68" s="182"/>
      <c r="C68" s="182"/>
      <c r="D68" s="182"/>
      <c r="E68" s="12" t="str" cm="1">
        <f t="array" ref="E68:R68">_xlfn.XLOOKUP(A68,Data!$A$2:$A$603,Data!$B$2:$O$603)</f>
        <v>-</v>
      </c>
      <c r="F68" s="5" t="str">
        <v>-</v>
      </c>
      <c r="G68" s="5" t="str">
        <v>-</v>
      </c>
      <c r="H68" s="5" t="str">
        <v>-</v>
      </c>
      <c r="I68" s="5" t="str">
        <v>-</v>
      </c>
      <c r="J68" s="5" t="str">
        <v>-</v>
      </c>
      <c r="K68" s="5" t="str">
        <v>-</v>
      </c>
      <c r="L68" s="5" t="str">
        <v>-</v>
      </c>
      <c r="M68" s="5" t="str">
        <v>-</v>
      </c>
      <c r="N68" s="5" t="str">
        <v>-</v>
      </c>
      <c r="O68" s="5" t="str">
        <v>-</v>
      </c>
      <c r="P68" s="5" t="str">
        <v>-</v>
      </c>
      <c r="Q68" s="5" t="str">
        <v>-</v>
      </c>
      <c r="R68" s="6" t="str">
        <v>-</v>
      </c>
    </row>
    <row r="69" spans="1:18" ht="15.75" thickBot="1" x14ac:dyDescent="0.3">
      <c r="A69" s="185" t="str">
        <f>'Week 37'!$A$6</f>
        <v>Gemixt
(Tot ± 6 maanden)</v>
      </c>
      <c r="B69" s="186"/>
      <c r="C69" s="186"/>
      <c r="D69" s="199"/>
      <c r="E69" s="65"/>
      <c r="F69" s="66"/>
      <c r="G69" s="66"/>
      <c r="H69" s="66"/>
      <c r="I69" s="66"/>
      <c r="J69" s="66"/>
      <c r="K69" s="66"/>
      <c r="L69" s="66"/>
      <c r="M69" s="66"/>
      <c r="N69" s="66"/>
      <c r="O69" s="66"/>
      <c r="P69" s="66"/>
      <c r="Q69" s="66"/>
      <c r="R69" s="67"/>
    </row>
    <row r="70" spans="1:18" ht="15.75" thickBot="1" x14ac:dyDescent="0.3">
      <c r="A70" s="181" t="str">
        <f>'Week 37'!E$6</f>
        <v>Chinese koolpuree</v>
      </c>
      <c r="B70" s="182"/>
      <c r="C70" s="182"/>
      <c r="D70" s="182"/>
      <c r="E70" s="12" t="str" cm="1">
        <f t="array" ref="E70:R70">_xlfn.XLOOKUP(A70,Data!$A$2:$A$603,Data!$B$2:$O$603)</f>
        <v>-</v>
      </c>
      <c r="F70" s="5" t="str">
        <v>-</v>
      </c>
      <c r="G70" s="5" t="str">
        <v>-</v>
      </c>
      <c r="H70" s="5" t="str">
        <v>-</v>
      </c>
      <c r="I70" s="5" t="str">
        <v>-</v>
      </c>
      <c r="J70" s="5" t="str">
        <v>-</v>
      </c>
      <c r="K70" s="5" t="str">
        <v>-</v>
      </c>
      <c r="L70" s="5" t="str">
        <v>-</v>
      </c>
      <c r="M70" s="5" t="str">
        <v>-</v>
      </c>
      <c r="N70" s="5" t="str">
        <v>-</v>
      </c>
      <c r="O70" s="5" t="str">
        <v>-</v>
      </c>
      <c r="P70" s="5" t="str">
        <v>-</v>
      </c>
      <c r="Q70" s="5" t="str">
        <v>-</v>
      </c>
      <c r="R70" s="6" t="str">
        <v>-</v>
      </c>
    </row>
    <row r="71" spans="1:18" ht="15.75" thickBot="1" x14ac:dyDescent="0.3">
      <c r="A71" s="217" t="s">
        <v>220</v>
      </c>
      <c r="B71" s="218"/>
      <c r="C71" s="218"/>
      <c r="D71" s="218"/>
      <c r="E71" s="120"/>
      <c r="F71" s="120"/>
      <c r="G71" s="120"/>
      <c r="H71" s="120"/>
      <c r="I71" s="120"/>
      <c r="J71" s="120"/>
      <c r="K71" s="120"/>
      <c r="L71" s="120"/>
      <c r="M71" s="120"/>
      <c r="N71" s="120"/>
      <c r="O71" s="120"/>
      <c r="P71" s="120"/>
      <c r="Q71" s="120"/>
      <c r="R71" s="121"/>
    </row>
    <row r="72" spans="1:18" ht="15.75" thickBot="1" x14ac:dyDescent="0.3">
      <c r="A72" s="213">
        <f>'Week 37'!E15</f>
        <v>0</v>
      </c>
      <c r="B72" s="214"/>
      <c r="C72" s="214"/>
      <c r="D72" s="214"/>
      <c r="E72" s="127" t="e" cm="1">
        <f t="array" ref="E72">_xlfn.XLOOKUP(A72,Data!$A$2:$A$603,Data!$B$2:$O$603)</f>
        <v>#N/A</v>
      </c>
      <c r="F72" s="128"/>
      <c r="G72" s="128"/>
      <c r="H72" s="128"/>
      <c r="I72" s="128"/>
      <c r="J72" s="128"/>
      <c r="K72" s="128"/>
      <c r="L72" s="128"/>
      <c r="M72" s="128"/>
      <c r="N72" s="128"/>
      <c r="O72" s="128"/>
      <c r="P72" s="128"/>
      <c r="Q72" s="128"/>
      <c r="R72" s="129"/>
    </row>
    <row r="73" spans="1:18" ht="15.75" thickBot="1" x14ac:dyDescent="0.3">
      <c r="A73" s="217" t="s">
        <v>137</v>
      </c>
      <c r="B73" s="218"/>
      <c r="C73" s="218"/>
      <c r="D73" s="218"/>
      <c r="E73" s="120"/>
      <c r="F73" s="120"/>
      <c r="G73" s="120"/>
      <c r="H73" s="120"/>
      <c r="I73" s="120"/>
      <c r="J73" s="120"/>
      <c r="K73" s="120"/>
      <c r="L73" s="120"/>
      <c r="M73" s="120"/>
      <c r="N73" s="120"/>
      <c r="O73" s="120"/>
      <c r="P73" s="120"/>
      <c r="Q73" s="120"/>
      <c r="R73" s="121"/>
    </row>
    <row r="74" spans="1:18" ht="15.75" thickBot="1" x14ac:dyDescent="0.3">
      <c r="A74" s="215">
        <f>'Week 37'!E22</f>
        <v>0</v>
      </c>
      <c r="B74" s="216"/>
      <c r="C74" s="216"/>
      <c r="D74" s="216"/>
      <c r="E74" s="127" t="e" cm="1">
        <f t="array" ref="E74">_xlfn.XLOOKUP(A74,Data!$A$2:$A$603,Data!$B$2:$O$603)</f>
        <v>#N/A</v>
      </c>
      <c r="F74" s="128"/>
      <c r="G74" s="128"/>
      <c r="H74" s="128"/>
      <c r="I74" s="128"/>
      <c r="J74" s="128"/>
      <c r="K74" s="128"/>
      <c r="L74" s="128"/>
      <c r="M74" s="128"/>
      <c r="N74" s="128"/>
      <c r="O74" s="128"/>
      <c r="P74" s="128"/>
      <c r="Q74" s="128"/>
      <c r="R74" s="129"/>
    </row>
    <row r="75" spans="1:18" ht="15.75" thickBot="1" x14ac:dyDescent="0.3">
      <c r="A75" s="215">
        <f>'Week 37'!E23</f>
        <v>0</v>
      </c>
      <c r="B75" s="216"/>
      <c r="C75" s="216"/>
      <c r="D75" s="216"/>
      <c r="E75" s="127" t="e" cm="1">
        <f t="array" ref="E75">_xlfn.XLOOKUP(A75,Data!$A$2:$A$603,Data!$B$2:$O$603)</f>
        <v>#N/A</v>
      </c>
      <c r="F75" s="128"/>
      <c r="G75" s="128"/>
      <c r="H75" s="128"/>
      <c r="I75" s="128"/>
      <c r="J75" s="128"/>
      <c r="K75" s="128"/>
      <c r="L75" s="128"/>
      <c r="M75" s="128"/>
      <c r="N75" s="128"/>
      <c r="O75" s="128"/>
      <c r="P75" s="128"/>
      <c r="Q75" s="128"/>
      <c r="R75" s="129"/>
    </row>
    <row r="76" spans="1:18" ht="19.5" thickBot="1" x14ac:dyDescent="0.3">
      <c r="A76" s="200" t="str">
        <f>Weekoud!A30</f>
        <v>Vrijdag</v>
      </c>
      <c r="B76" s="201"/>
      <c r="C76" s="201"/>
      <c r="D76" s="201"/>
      <c r="E76" s="9"/>
      <c r="F76" s="9"/>
      <c r="G76" s="9"/>
      <c r="H76" s="9"/>
      <c r="I76" s="9"/>
      <c r="J76" s="9"/>
      <c r="K76" s="9"/>
      <c r="L76" s="9"/>
      <c r="M76" s="9"/>
      <c r="N76" s="9"/>
      <c r="O76" s="9"/>
      <c r="P76" s="9"/>
      <c r="Q76" s="9"/>
      <c r="R76" s="9"/>
    </row>
    <row r="77" spans="1:18" ht="15.75" thickBot="1" x14ac:dyDescent="0.3">
      <c r="A77" s="219">
        <f>'Week 37'!E26</f>
        <v>0</v>
      </c>
      <c r="B77" s="220"/>
      <c r="C77" s="220"/>
      <c r="D77" s="220"/>
      <c r="E77" s="124" t="e" cm="1">
        <f t="array" ref="E77">_xlfn.XLOOKUP(A77,Data!$A$2:$A$603,Data!$B$2:$O$603)</f>
        <v>#N/A</v>
      </c>
      <c r="F77" s="125"/>
      <c r="G77" s="125"/>
      <c r="H77" s="125"/>
      <c r="I77" s="125"/>
      <c r="J77" s="125"/>
      <c r="K77" s="125"/>
      <c r="L77" s="125"/>
      <c r="M77" s="125"/>
      <c r="N77" s="125"/>
      <c r="O77" s="125"/>
      <c r="P77" s="125"/>
      <c r="Q77" s="125"/>
      <c r="R77" s="126"/>
    </row>
    <row r="78" spans="1:18" ht="15.75" thickBot="1" x14ac:dyDescent="0.3">
      <c r="A78" s="185" t="str">
        <f>'Week 37'!$A$9</f>
        <v>Stukjes
(Vanaf ± 12 maanden)</v>
      </c>
      <c r="B78" s="186"/>
      <c r="C78" s="186"/>
      <c r="D78" s="199"/>
      <c r="E78" s="59"/>
      <c r="F78" s="60"/>
      <c r="G78" s="60"/>
      <c r="H78" s="60"/>
      <c r="I78" s="60"/>
      <c r="J78" s="60"/>
      <c r="K78" s="60"/>
      <c r="L78" s="60"/>
      <c r="M78" s="60"/>
      <c r="N78" s="60"/>
      <c r="O78" s="60"/>
      <c r="P78" s="60"/>
      <c r="Q78" s="60"/>
      <c r="R78" s="61"/>
    </row>
    <row r="79" spans="1:18" ht="15.75" thickBot="1" x14ac:dyDescent="0.3">
      <c r="A79" s="181" t="str">
        <f>'Week 37'!F$9</f>
        <v>Vis van de dag</v>
      </c>
      <c r="B79" s="182"/>
      <c r="C79" s="182"/>
      <c r="D79" s="182"/>
      <c r="E79" s="12" t="str" cm="1">
        <f t="array" ref="E79:R79">_xlfn.XLOOKUP(A79,Data!$A$2:$A$603,Data!$B$2:$O$603)</f>
        <v>-</v>
      </c>
      <c r="F79" s="5" t="str">
        <v>-</v>
      </c>
      <c r="G79" s="5" t="str">
        <v>-</v>
      </c>
      <c r="H79" s="5" t="str">
        <v>-</v>
      </c>
      <c r="I79" s="5" t="str">
        <v>-</v>
      </c>
      <c r="J79" s="5" t="str">
        <v>-</v>
      </c>
      <c r="K79" s="5" t="str">
        <v>X</v>
      </c>
      <c r="L79" s="5" t="str">
        <v>-</v>
      </c>
      <c r="M79" s="5" t="str">
        <v>-</v>
      </c>
      <c r="N79" s="5" t="str">
        <v>-</v>
      </c>
      <c r="O79" s="5" t="str">
        <v>-</v>
      </c>
      <c r="P79" s="5" t="str">
        <v>-</v>
      </c>
      <c r="Q79" s="5" t="str">
        <v>-</v>
      </c>
      <c r="R79" s="6" t="str">
        <v>-</v>
      </c>
    </row>
    <row r="80" spans="1:18" ht="15.75" thickBot="1" x14ac:dyDescent="0.3">
      <c r="A80" s="181" t="str">
        <f>'Week 37'!F$10</f>
        <v>Peterseliesaus</v>
      </c>
      <c r="B80" s="182"/>
      <c r="C80" s="182"/>
      <c r="D80" s="182"/>
      <c r="E80" s="12" t="str" cm="1">
        <f t="array" ref="E80:R80">_xlfn.XLOOKUP(A80,Data!$A$2:$A$603,Data!$B$2:$O$603)</f>
        <v>-</v>
      </c>
      <c r="F80" s="5" t="str">
        <v>-</v>
      </c>
      <c r="G80" s="5" t="str">
        <v>-</v>
      </c>
      <c r="H80" s="5" t="str">
        <v>-</v>
      </c>
      <c r="I80" s="5" t="str">
        <v>-</v>
      </c>
      <c r="J80" s="5" t="str">
        <v>-</v>
      </c>
      <c r="K80" s="5" t="str">
        <v>-</v>
      </c>
      <c r="L80" s="5" t="str">
        <v>-</v>
      </c>
      <c r="M80" s="5" t="str">
        <v>-</v>
      </c>
      <c r="N80" s="5" t="str">
        <v>-</v>
      </c>
      <c r="O80" s="5" t="str">
        <v>-</v>
      </c>
      <c r="P80" s="5" t="str">
        <v>-</v>
      </c>
      <c r="Q80" s="5" t="str">
        <v>-</v>
      </c>
      <c r="R80" s="6" t="str">
        <v>-</v>
      </c>
    </row>
    <row r="81" spans="1:18" ht="15.75" thickBot="1" x14ac:dyDescent="0.3">
      <c r="A81" s="181" t="str">
        <f>'Week 37'!F$11</f>
        <v>-</v>
      </c>
      <c r="B81" s="182"/>
      <c r="C81" s="182"/>
      <c r="D81" s="182"/>
      <c r="E81" s="12" t="str" cm="1">
        <f t="array" ref="E81:R81">_xlfn.XLOOKUP(A81,Data!$A$2:$A$603,Data!$B$2:$O$603)</f>
        <v>-</v>
      </c>
      <c r="F81" s="5" t="str">
        <v>-</v>
      </c>
      <c r="G81" s="5" t="str">
        <v>-</v>
      </c>
      <c r="H81" s="5" t="str">
        <v>-</v>
      </c>
      <c r="I81" s="5" t="str">
        <v>-</v>
      </c>
      <c r="J81" s="5" t="str">
        <v>-</v>
      </c>
      <c r="K81" s="5" t="str">
        <v>-</v>
      </c>
      <c r="L81" s="5" t="str">
        <v>-</v>
      </c>
      <c r="M81" s="5" t="str">
        <v>-</v>
      </c>
      <c r="N81" s="5" t="str">
        <v>-</v>
      </c>
      <c r="O81" s="5" t="str">
        <v>-</v>
      </c>
      <c r="P81" s="5" t="str">
        <v>-</v>
      </c>
      <c r="Q81" s="5" t="str">
        <v>-</v>
      </c>
      <c r="R81" s="6" t="str">
        <v>-</v>
      </c>
    </row>
    <row r="82" spans="1:18" ht="15.75" thickBot="1" x14ac:dyDescent="0.3">
      <c r="A82" s="181" t="str">
        <f>'Week 37'!F$12</f>
        <v>Venkelpuree</v>
      </c>
      <c r="B82" s="182"/>
      <c r="C82" s="182"/>
      <c r="D82" s="182"/>
      <c r="E82" s="12" t="str" cm="1">
        <f t="array" ref="E82:R82">_xlfn.XLOOKUP(A82,Data!$A$2:$A$603,Data!$B$2:$O$603)</f>
        <v>-</v>
      </c>
      <c r="F82" s="5" t="str">
        <v>-</v>
      </c>
      <c r="G82" s="5" t="str">
        <v>-</v>
      </c>
      <c r="H82" s="5" t="str">
        <v>-</v>
      </c>
      <c r="I82" s="5" t="str">
        <v>-</v>
      </c>
      <c r="J82" s="5" t="str">
        <v>-</v>
      </c>
      <c r="K82" s="5" t="str">
        <v>-</v>
      </c>
      <c r="L82" s="5" t="str">
        <v>-</v>
      </c>
      <c r="M82" s="5" t="str">
        <v>-</v>
      </c>
      <c r="N82" s="5" t="str">
        <v>-</v>
      </c>
      <c r="O82" s="5" t="str">
        <v>-</v>
      </c>
      <c r="P82" s="5" t="str">
        <v>-</v>
      </c>
      <c r="Q82" s="5" t="str">
        <v>-</v>
      </c>
      <c r="R82" s="6" t="str">
        <v>-</v>
      </c>
    </row>
    <row r="83" spans="1:18" ht="15.75" thickBot="1" x14ac:dyDescent="0.3">
      <c r="A83" s="185" t="str">
        <f>'Week 37'!$A$7</f>
        <v>Gemixt/Gemalen
(Van ± 6 tot 12 maanden)</v>
      </c>
      <c r="B83" s="186"/>
      <c r="C83" s="186"/>
      <c r="D83" s="199"/>
      <c r="E83" s="62"/>
      <c r="F83" s="63"/>
      <c r="G83" s="63"/>
      <c r="H83" s="63"/>
      <c r="I83" s="63"/>
      <c r="J83" s="63"/>
      <c r="K83" s="63"/>
      <c r="L83" s="63"/>
      <c r="M83" s="63"/>
      <c r="N83" s="63"/>
      <c r="O83" s="63"/>
      <c r="P83" s="63"/>
      <c r="Q83" s="63"/>
      <c r="R83" s="64"/>
    </row>
    <row r="84" spans="1:18" ht="15.75" thickBot="1" x14ac:dyDescent="0.3">
      <c r="A84" s="181" t="str">
        <f>'Week 37'!F$7</f>
        <v>Vis van de dag</v>
      </c>
      <c r="B84" s="182"/>
      <c r="C84" s="182"/>
      <c r="D84" s="182"/>
      <c r="E84" s="12" t="str" cm="1">
        <f t="array" ref="E84:R84">_xlfn.XLOOKUP(A84,Data!$A$2:$A$603,Data!$B$2:$O$603)</f>
        <v>-</v>
      </c>
      <c r="F84" s="5" t="str">
        <v>-</v>
      </c>
      <c r="G84" s="5" t="str">
        <v>-</v>
      </c>
      <c r="H84" s="5" t="str">
        <v>-</v>
      </c>
      <c r="I84" s="5" t="str">
        <v>-</v>
      </c>
      <c r="J84" s="5" t="str">
        <v>-</v>
      </c>
      <c r="K84" s="5" t="str">
        <v>X</v>
      </c>
      <c r="L84" s="5" t="str">
        <v>-</v>
      </c>
      <c r="M84" s="5" t="str">
        <v>-</v>
      </c>
      <c r="N84" s="5" t="str">
        <v>-</v>
      </c>
      <c r="O84" s="5" t="str">
        <v>-</v>
      </c>
      <c r="P84" s="5" t="str">
        <v>-</v>
      </c>
      <c r="Q84" s="5" t="str">
        <v>-</v>
      </c>
      <c r="R84" s="6" t="str">
        <v>-</v>
      </c>
    </row>
    <row r="85" spans="1:18" ht="15.75" thickBot="1" x14ac:dyDescent="0.3">
      <c r="A85" s="181" t="str">
        <f>'Week 37'!F$8</f>
        <v>Venkelpuree</v>
      </c>
      <c r="B85" s="182"/>
      <c r="C85" s="182"/>
      <c r="D85" s="182"/>
      <c r="E85" s="12" t="str" cm="1">
        <f t="array" ref="E85:R85">_xlfn.XLOOKUP(A85,Data!$A$2:$A$603,Data!$B$2:$O$603)</f>
        <v>-</v>
      </c>
      <c r="F85" s="5" t="str">
        <v>-</v>
      </c>
      <c r="G85" s="5" t="str">
        <v>-</v>
      </c>
      <c r="H85" s="5" t="str">
        <v>-</v>
      </c>
      <c r="I85" s="5" t="str">
        <v>-</v>
      </c>
      <c r="J85" s="5" t="str">
        <v>-</v>
      </c>
      <c r="K85" s="5" t="str">
        <v>-</v>
      </c>
      <c r="L85" s="5" t="str">
        <v>-</v>
      </c>
      <c r="M85" s="5" t="str">
        <v>-</v>
      </c>
      <c r="N85" s="5" t="str">
        <v>-</v>
      </c>
      <c r="O85" s="5" t="str">
        <v>-</v>
      </c>
      <c r="P85" s="5" t="str">
        <v>-</v>
      </c>
      <c r="Q85" s="5" t="str">
        <v>-</v>
      </c>
      <c r="R85" s="6" t="str">
        <v>-</v>
      </c>
    </row>
    <row r="86" spans="1:18" ht="15.75" thickBot="1" x14ac:dyDescent="0.3">
      <c r="A86" s="185" t="str">
        <f>'Week 37'!$A$6</f>
        <v>Gemixt
(Tot ± 6 maanden)</v>
      </c>
      <c r="B86" s="186"/>
      <c r="C86" s="186"/>
      <c r="D86" s="199"/>
      <c r="E86" s="65"/>
      <c r="F86" s="66"/>
      <c r="G86" s="66"/>
      <c r="H86" s="66"/>
      <c r="I86" s="66"/>
      <c r="J86" s="66"/>
      <c r="K86" s="66"/>
      <c r="L86" s="66"/>
      <c r="M86" s="66"/>
      <c r="N86" s="66"/>
      <c r="O86" s="66"/>
      <c r="P86" s="66"/>
      <c r="Q86" s="66"/>
      <c r="R86" s="67"/>
    </row>
    <row r="87" spans="1:18" ht="16.5" customHeight="1" thickBot="1" x14ac:dyDescent="0.3">
      <c r="A87" s="181" t="str">
        <f>'Week 37'!F$6</f>
        <v>Venkelpuree</v>
      </c>
      <c r="B87" s="182"/>
      <c r="C87" s="182"/>
      <c r="D87" s="182"/>
      <c r="E87" s="12" t="str" cm="1">
        <f t="array" ref="E87:R87">_xlfn.XLOOKUP(A87,Data!$A$2:$A$603,Data!$B$2:$O$603)</f>
        <v>-</v>
      </c>
      <c r="F87" s="5" t="str">
        <v>-</v>
      </c>
      <c r="G87" s="5" t="str">
        <v>-</v>
      </c>
      <c r="H87" s="5" t="str">
        <v>-</v>
      </c>
      <c r="I87" s="5" t="str">
        <v>-</v>
      </c>
      <c r="J87" s="5" t="str">
        <v>-</v>
      </c>
      <c r="K87" s="5" t="str">
        <v>-</v>
      </c>
      <c r="L87" s="5" t="str">
        <v>-</v>
      </c>
      <c r="M87" s="5" t="str">
        <v>-</v>
      </c>
      <c r="N87" s="5" t="str">
        <v>-</v>
      </c>
      <c r="O87" s="5" t="str">
        <v>-</v>
      </c>
      <c r="P87" s="5" t="str">
        <v>-</v>
      </c>
      <c r="Q87" s="5" t="str">
        <v>-</v>
      </c>
      <c r="R87" s="6" t="str">
        <v>-</v>
      </c>
    </row>
    <row r="88" spans="1:18" ht="15.75" thickBot="1" x14ac:dyDescent="0.3">
      <c r="A88" s="217" t="s">
        <v>220</v>
      </c>
      <c r="B88" s="218"/>
      <c r="C88" s="218"/>
      <c r="D88" s="218"/>
      <c r="E88" s="118"/>
      <c r="F88" s="118"/>
      <c r="G88" s="118"/>
      <c r="H88" s="118"/>
      <c r="I88" s="118"/>
      <c r="J88" s="118"/>
      <c r="K88" s="118"/>
      <c r="L88" s="118"/>
      <c r="M88" s="118"/>
      <c r="N88" s="118"/>
      <c r="O88" s="118"/>
      <c r="P88" s="118"/>
      <c r="Q88" s="118"/>
      <c r="R88" s="119"/>
    </row>
    <row r="89" spans="1:18" ht="15.75" thickBot="1" x14ac:dyDescent="0.3">
      <c r="A89" s="219">
        <f>'Week 37'!F15</f>
        <v>0</v>
      </c>
      <c r="B89" s="220"/>
      <c r="C89" s="220"/>
      <c r="D89" s="220"/>
      <c r="E89" s="127" t="e" cm="1">
        <f t="array" ref="E89">_xlfn.XLOOKUP(A89,Data!$A$2:$A$603,Data!$B$2:$O$603)</f>
        <v>#N/A</v>
      </c>
      <c r="F89" s="128"/>
      <c r="G89" s="128"/>
      <c r="H89" s="128"/>
      <c r="I89" s="128"/>
      <c r="J89" s="128"/>
      <c r="K89" s="128"/>
      <c r="L89" s="128"/>
      <c r="M89" s="128"/>
      <c r="N89" s="128"/>
      <c r="O89" s="128"/>
      <c r="P89" s="128"/>
      <c r="Q89" s="128"/>
      <c r="R89" s="129"/>
    </row>
    <row r="90" spans="1:18" ht="15.75" thickBot="1" x14ac:dyDescent="0.3">
      <c r="A90" s="217" t="s">
        <v>137</v>
      </c>
      <c r="B90" s="218"/>
      <c r="C90" s="218"/>
      <c r="D90" s="218"/>
      <c r="E90" s="118"/>
      <c r="F90" s="118"/>
      <c r="G90" s="118"/>
      <c r="H90" s="118"/>
      <c r="I90" s="118"/>
      <c r="J90" s="118"/>
      <c r="K90" s="118"/>
      <c r="L90" s="118"/>
      <c r="M90" s="118"/>
      <c r="N90" s="118"/>
      <c r="O90" s="118"/>
      <c r="P90" s="118"/>
      <c r="Q90" s="118"/>
      <c r="R90" s="119"/>
    </row>
    <row r="91" spans="1:18" ht="15.75" thickBot="1" x14ac:dyDescent="0.3">
      <c r="A91" s="215">
        <f>'Week 37'!F22</f>
        <v>0</v>
      </c>
      <c r="B91" s="216"/>
      <c r="C91" s="216"/>
      <c r="D91" s="216"/>
      <c r="E91" s="127" t="e" cm="1">
        <f t="array" ref="E91">_xlfn.XLOOKUP(A91,Data!$A$2:$A$603,Data!$B$2:$O$603)</f>
        <v>#N/A</v>
      </c>
      <c r="F91" s="128"/>
      <c r="G91" s="128"/>
      <c r="H91" s="128"/>
      <c r="I91" s="128"/>
      <c r="J91" s="128"/>
      <c r="K91" s="128"/>
      <c r="L91" s="128"/>
      <c r="M91" s="128"/>
      <c r="N91" s="128"/>
      <c r="O91" s="128"/>
      <c r="P91" s="128"/>
      <c r="Q91" s="128"/>
      <c r="R91" s="129"/>
    </row>
    <row r="92" spans="1:18" ht="15.75" thickBot="1" x14ac:dyDescent="0.3">
      <c r="A92" s="219">
        <f>'Week 37'!F23</f>
        <v>0</v>
      </c>
      <c r="B92" s="220"/>
      <c r="C92" s="220"/>
      <c r="D92" s="220"/>
      <c r="E92" s="127" t="e" cm="1">
        <f t="array" ref="E92">_xlfn.XLOOKUP(A92,Data!$A$2:$A$603,Data!$B$2:$O$603)</f>
        <v>#N/A</v>
      </c>
      <c r="F92" s="128"/>
      <c r="G92" s="128"/>
      <c r="H92" s="128"/>
      <c r="I92" s="128"/>
      <c r="J92" s="128"/>
      <c r="K92" s="128"/>
      <c r="L92" s="128"/>
      <c r="M92" s="128"/>
      <c r="N92" s="128"/>
      <c r="O92" s="128"/>
      <c r="P92" s="128"/>
      <c r="Q92" s="128"/>
      <c r="R92" s="129"/>
    </row>
    <row r="93" spans="1:18" ht="15.75" thickBot="1" x14ac:dyDescent="0.3">
      <c r="A93" s="217" t="s">
        <v>219</v>
      </c>
      <c r="B93" s="218"/>
      <c r="C93" s="218"/>
      <c r="D93" s="218"/>
      <c r="E93" s="118"/>
      <c r="F93" s="118"/>
      <c r="G93" s="118"/>
      <c r="H93" s="118"/>
      <c r="I93" s="118"/>
      <c r="J93" s="118"/>
      <c r="K93" s="118"/>
      <c r="L93" s="118"/>
      <c r="M93" s="118"/>
      <c r="N93" s="118"/>
      <c r="O93" s="118"/>
      <c r="P93" s="118"/>
      <c r="Q93" s="118"/>
      <c r="R93" s="119"/>
    </row>
    <row r="94" spans="1:18" ht="15.75" thickBot="1" x14ac:dyDescent="0.3">
      <c r="A94" s="215">
        <f>'Week 37'!F26</f>
        <v>0</v>
      </c>
      <c r="B94" s="216"/>
      <c r="C94" s="216"/>
      <c r="D94" s="216"/>
      <c r="E94" s="127" t="e" cm="1">
        <f t="array" ref="E94">_xlfn.XLOOKUP(A94,Data!$A$2:$A$603,Data!$B$2:$O$603)</f>
        <v>#N/A</v>
      </c>
      <c r="F94" s="128"/>
      <c r="G94" s="128"/>
      <c r="H94" s="128"/>
      <c r="I94" s="128"/>
      <c r="J94" s="128"/>
      <c r="K94" s="128"/>
      <c r="L94" s="128"/>
      <c r="M94" s="128"/>
      <c r="N94" s="128"/>
      <c r="O94" s="128"/>
      <c r="P94" s="128"/>
      <c r="Q94" s="128"/>
      <c r="R94" s="129"/>
    </row>
    <row r="95" spans="1:18" ht="19.5" thickBot="1" x14ac:dyDescent="0.3">
      <c r="A95" s="210" t="s">
        <v>14</v>
      </c>
      <c r="B95" s="211"/>
      <c r="C95" s="211"/>
      <c r="D95" s="211"/>
      <c r="E95" s="9"/>
      <c r="F95" s="9"/>
      <c r="G95" s="9"/>
      <c r="H95" s="9"/>
      <c r="I95" s="9"/>
      <c r="J95" s="9"/>
      <c r="K95" s="9"/>
      <c r="L95" s="9"/>
      <c r="M95" s="9"/>
      <c r="N95" s="9"/>
      <c r="O95" s="9"/>
      <c r="P95" s="9"/>
      <c r="Q95" s="9"/>
      <c r="R95" s="9"/>
    </row>
    <row r="96" spans="1:18" ht="15.75" thickBot="1" x14ac:dyDescent="0.3">
      <c r="A96" s="181" t="str">
        <f>'Week 37'!B$13</f>
        <v>Roerbakreepjes</v>
      </c>
      <c r="B96" s="182"/>
      <c r="C96" s="182"/>
      <c r="D96" s="182"/>
      <c r="E96" s="2" t="str" cm="1">
        <f t="array" ref="E96:R96">_xlfn.XLOOKUP(A96,Data!$A$2:$A$603,Data!$B$2:$O$603)</f>
        <v>X</v>
      </c>
      <c r="F96" s="3" t="str">
        <v>X</v>
      </c>
      <c r="G96" s="3" t="str">
        <v>-</v>
      </c>
      <c r="H96" s="3" t="str">
        <v>-</v>
      </c>
      <c r="I96" s="3" t="str">
        <v>X</v>
      </c>
      <c r="J96" s="3" t="str">
        <v>-</v>
      </c>
      <c r="K96" s="3" t="str">
        <v>-</v>
      </c>
      <c r="L96" s="3" t="str">
        <v>-</v>
      </c>
      <c r="M96" s="3" t="str">
        <v>-</v>
      </c>
      <c r="N96" s="3" t="str">
        <v>-</v>
      </c>
      <c r="O96" s="3" t="str">
        <v>-</v>
      </c>
      <c r="P96" s="3" t="str">
        <v>-</v>
      </c>
      <c r="Q96" s="3" t="str">
        <v>-</v>
      </c>
      <c r="R96" s="4" t="str">
        <v>-</v>
      </c>
    </row>
    <row r="97" spans="1:18" ht="15.75" thickBot="1" x14ac:dyDescent="0.3">
      <c r="A97" s="181" t="str">
        <f>'Week 37'!C$13</f>
        <v>Quornfilet</v>
      </c>
      <c r="B97" s="182"/>
      <c r="C97" s="182"/>
      <c r="D97" s="182"/>
      <c r="E97" s="2" t="str" cm="1">
        <f t="array" ref="E97:R97">_xlfn.XLOOKUP(A97,Data!$A$2:$A$603,Data!$B$2:$O$603)</f>
        <v>X</v>
      </c>
      <c r="F97" s="5" t="str">
        <v>-</v>
      </c>
      <c r="G97" s="5" t="str">
        <v>-</v>
      </c>
      <c r="H97" s="5" t="str">
        <v>-</v>
      </c>
      <c r="I97" s="5" t="str">
        <v>-</v>
      </c>
      <c r="J97" s="5" t="str">
        <v>-</v>
      </c>
      <c r="K97" s="5" t="str">
        <v>-</v>
      </c>
      <c r="L97" s="5" t="str">
        <v>-</v>
      </c>
      <c r="M97" s="5" t="str">
        <v>-</v>
      </c>
      <c r="N97" s="5" t="str">
        <v>-</v>
      </c>
      <c r="O97" s="5" t="str">
        <v>-</v>
      </c>
      <c r="P97" s="5" t="str">
        <v>-</v>
      </c>
      <c r="Q97" s="5" t="str">
        <v>-</v>
      </c>
      <c r="R97" s="6" t="str">
        <v>-</v>
      </c>
    </row>
    <row r="98" spans="1:18" ht="15.75" thickBot="1" x14ac:dyDescent="0.3">
      <c r="A98" s="181" t="str">
        <f>'Week 37'!D$13</f>
        <v>Falafel</v>
      </c>
      <c r="B98" s="182"/>
      <c r="C98" s="182"/>
      <c r="D98" s="182"/>
      <c r="E98" s="2" t="str" cm="1">
        <f t="array" ref="E98:R98">_xlfn.XLOOKUP(A98,Data!$A$2:$A$603,Data!$B$2:$O$603)</f>
        <v>O</v>
      </c>
      <c r="F98" s="5" t="str">
        <v>O</v>
      </c>
      <c r="G98" s="5" t="str">
        <v>-</v>
      </c>
      <c r="H98" s="5" t="str">
        <v>O</v>
      </c>
      <c r="I98" s="5" t="str">
        <v>O</v>
      </c>
      <c r="J98" s="5" t="str">
        <v>O</v>
      </c>
      <c r="K98" s="5" t="str">
        <v>-</v>
      </c>
      <c r="L98" s="5" t="str">
        <v>-</v>
      </c>
      <c r="M98" s="5" t="str">
        <v>-</v>
      </c>
      <c r="N98" s="5" t="str">
        <v>-</v>
      </c>
      <c r="O98" s="5" t="str">
        <v>-</v>
      </c>
      <c r="P98" s="5" t="str">
        <v>-</v>
      </c>
      <c r="Q98" s="5" t="str">
        <v>-</v>
      </c>
      <c r="R98" s="6" t="str">
        <v>-</v>
      </c>
    </row>
    <row r="99" spans="1:18" ht="15.75" thickBot="1" x14ac:dyDescent="0.3">
      <c r="A99" s="181" t="str">
        <f>'Week 37'!E13</f>
        <v>Kikkererwten</v>
      </c>
      <c r="B99" s="182"/>
      <c r="C99" s="182"/>
      <c r="D99" s="198"/>
      <c r="E99" s="2" t="str" cm="1">
        <f t="array" ref="E99:R99">_xlfn.XLOOKUP(A99,Data!$A$2:$A$603,Data!$B$2:$O$603)</f>
        <v>-</v>
      </c>
      <c r="F99" s="5" t="str">
        <v>-</v>
      </c>
      <c r="G99" s="5" t="str">
        <v>-</v>
      </c>
      <c r="H99" s="5" t="str">
        <v>-</v>
      </c>
      <c r="I99" s="5" t="str">
        <v>-</v>
      </c>
      <c r="J99" s="5" t="str">
        <v>-</v>
      </c>
      <c r="K99" s="5" t="str">
        <v>-</v>
      </c>
      <c r="L99" s="5" t="str">
        <v>-</v>
      </c>
      <c r="M99" s="5" t="str">
        <v>-</v>
      </c>
      <c r="N99" s="5" t="str">
        <v>-</v>
      </c>
      <c r="O99" s="5" t="str">
        <v>-</v>
      </c>
      <c r="P99" s="5" t="str">
        <v>-</v>
      </c>
      <c r="Q99" s="5" t="str">
        <v>-</v>
      </c>
      <c r="R99" s="6" t="str">
        <v>-</v>
      </c>
    </row>
    <row r="100" spans="1:18" ht="15.75" thickBot="1" x14ac:dyDescent="0.3">
      <c r="A100" s="181" t="str">
        <f>'Week 37'!F$13</f>
        <v>Quorn beef burger</v>
      </c>
      <c r="B100" s="182"/>
      <c r="C100" s="182"/>
      <c r="D100" s="182"/>
      <c r="E100" s="2" t="str" cm="1">
        <f t="array" ref="E100:R100">_xlfn.XLOOKUP(A100,Data!$A$2:$A$603,Data!$B$2:$O$603)</f>
        <v>X</v>
      </c>
      <c r="F100" s="5" t="str">
        <v>-</v>
      </c>
      <c r="G100" s="5" t="str">
        <v>-</v>
      </c>
      <c r="H100" s="5" t="str">
        <v>-</v>
      </c>
      <c r="I100" s="5" t="str">
        <v>-</v>
      </c>
      <c r="J100" s="5" t="str">
        <v>-</v>
      </c>
      <c r="K100" s="5" t="str">
        <v>-</v>
      </c>
      <c r="L100" s="5" t="str">
        <v>-</v>
      </c>
      <c r="M100" s="5" t="str">
        <v>-</v>
      </c>
      <c r="N100" s="5" t="str">
        <v>-</v>
      </c>
      <c r="O100" s="5" t="str">
        <v>-</v>
      </c>
      <c r="P100" s="5" t="str">
        <v>-</v>
      </c>
      <c r="Q100" s="5" t="str">
        <v>-</v>
      </c>
      <c r="R100" s="6" t="str">
        <v>-</v>
      </c>
    </row>
    <row r="101" spans="1:18" x14ac:dyDescent="0.25">
      <c r="A101" s="196"/>
      <c r="B101" s="196"/>
      <c r="C101" s="196"/>
      <c r="D101" s="196"/>
      <c r="E101" s="28"/>
      <c r="F101" s="28"/>
      <c r="G101" s="28"/>
      <c r="H101" s="28"/>
      <c r="I101" s="28"/>
      <c r="J101" s="28"/>
      <c r="K101" s="28"/>
      <c r="L101" s="28"/>
      <c r="M101" s="28"/>
      <c r="N101" s="28"/>
      <c r="O101" s="28"/>
      <c r="P101" s="28"/>
      <c r="Q101" s="28"/>
      <c r="R101" s="28"/>
    </row>
  </sheetData>
  <mergeCells count="102">
    <mergeCell ref="A1:B1"/>
    <mergeCell ref="C1:D1"/>
    <mergeCell ref="A2:D2"/>
    <mergeCell ref="A3:D3"/>
    <mergeCell ref="A4:D4"/>
    <mergeCell ref="A5:D5"/>
    <mergeCell ref="A12:D12"/>
    <mergeCell ref="A13:D13"/>
    <mergeCell ref="A14:D14"/>
    <mergeCell ref="A15:D15"/>
    <mergeCell ref="A16:D16"/>
    <mergeCell ref="A17:D17"/>
    <mergeCell ref="A6:D6"/>
    <mergeCell ref="A7:D7"/>
    <mergeCell ref="A8:D8"/>
    <mergeCell ref="A9:D9"/>
    <mergeCell ref="A10:D10"/>
    <mergeCell ref="A11:D11"/>
    <mergeCell ref="A24:D24"/>
    <mergeCell ref="A25:D25"/>
    <mergeCell ref="A26:D26"/>
    <mergeCell ref="A27:D27"/>
    <mergeCell ref="A28:D28"/>
    <mergeCell ref="A29:D29"/>
    <mergeCell ref="A18:D18"/>
    <mergeCell ref="A19:D19"/>
    <mergeCell ref="A20:D20"/>
    <mergeCell ref="A21:D21"/>
    <mergeCell ref="A22:D22"/>
    <mergeCell ref="A23:D23"/>
    <mergeCell ref="A36:D36"/>
    <mergeCell ref="A37:D37"/>
    <mergeCell ref="A38:D38"/>
    <mergeCell ref="A39:D39"/>
    <mergeCell ref="A40:D40"/>
    <mergeCell ref="A41:D41"/>
    <mergeCell ref="A30:D30"/>
    <mergeCell ref="A31:D31"/>
    <mergeCell ref="A32:D32"/>
    <mergeCell ref="A33:D33"/>
    <mergeCell ref="A34:D34"/>
    <mergeCell ref="A35:D35"/>
    <mergeCell ref="A48:D48"/>
    <mergeCell ref="A49:D49"/>
    <mergeCell ref="A50:D50"/>
    <mergeCell ref="A51:D51"/>
    <mergeCell ref="A52:D52"/>
    <mergeCell ref="A53:D53"/>
    <mergeCell ref="A42:D42"/>
    <mergeCell ref="A43:D43"/>
    <mergeCell ref="A44:D44"/>
    <mergeCell ref="A45:D45"/>
    <mergeCell ref="A46:D46"/>
    <mergeCell ref="A47:D47"/>
    <mergeCell ref="A60:D60"/>
    <mergeCell ref="A61:D61"/>
    <mergeCell ref="A62:D62"/>
    <mergeCell ref="A63:D63"/>
    <mergeCell ref="A64:D64"/>
    <mergeCell ref="A65:D65"/>
    <mergeCell ref="A54:D54"/>
    <mergeCell ref="A55:D55"/>
    <mergeCell ref="A56:D56"/>
    <mergeCell ref="A57:D57"/>
    <mergeCell ref="A58:D58"/>
    <mergeCell ref="A59:D59"/>
    <mergeCell ref="A72:D72"/>
    <mergeCell ref="A73:D73"/>
    <mergeCell ref="A74:D74"/>
    <mergeCell ref="A75:D75"/>
    <mergeCell ref="A76:D76"/>
    <mergeCell ref="A77:D77"/>
    <mergeCell ref="A66:D66"/>
    <mergeCell ref="A67:D67"/>
    <mergeCell ref="A68:D68"/>
    <mergeCell ref="A69:D69"/>
    <mergeCell ref="A70:D70"/>
    <mergeCell ref="A71:D71"/>
    <mergeCell ref="A84:D84"/>
    <mergeCell ref="A85:D85"/>
    <mergeCell ref="A86:D86"/>
    <mergeCell ref="A87:D87"/>
    <mergeCell ref="A88:D88"/>
    <mergeCell ref="A89:D89"/>
    <mergeCell ref="A78:D78"/>
    <mergeCell ref="A79:D79"/>
    <mergeCell ref="A80:D80"/>
    <mergeCell ref="A81:D81"/>
    <mergeCell ref="A82:D82"/>
    <mergeCell ref="A83:D83"/>
    <mergeCell ref="A96:D96"/>
    <mergeCell ref="A97:D97"/>
    <mergeCell ref="A98:D98"/>
    <mergeCell ref="A99:D99"/>
    <mergeCell ref="A100:D100"/>
    <mergeCell ref="A101:D101"/>
    <mergeCell ref="A90:D90"/>
    <mergeCell ref="A91:D91"/>
    <mergeCell ref="A92:D92"/>
    <mergeCell ref="A93:D93"/>
    <mergeCell ref="A94:D94"/>
    <mergeCell ref="A95:D95"/>
  </mergeCells>
  <conditionalFormatting sqref="E3:R100">
    <cfRule type="cellIs" dxfId="1" priority="1" operator="equal">
      <formula>"O"</formula>
    </cfRule>
    <cfRule type="cellIs" dxfId="0" priority="2" operator="equal">
      <formula>"X"</formula>
    </cfRule>
  </conditionalFormatting>
  <pageMargins left="0.25" right="0.25" top="0.75" bottom="0.75" header="0.3" footer="0.3"/>
  <pageSetup paperSize="9" scale="63" fitToHeight="0"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898E8-F119-4FF1-8DAB-AA65478551E0}">
  <dimension ref="A1:O314"/>
  <sheetViews>
    <sheetView workbookViewId="0">
      <pane ySplit="1" topLeftCell="A252" activePane="bottomLeft" state="frozen"/>
      <selection pane="bottomLeft" activeCell="C277" sqref="C277"/>
    </sheetView>
  </sheetViews>
  <sheetFormatPr defaultRowHeight="15" x14ac:dyDescent="0.25"/>
  <cols>
    <col min="1" max="1" width="43.42578125" bestFit="1" customWidth="1"/>
  </cols>
  <sheetData>
    <row r="1" spans="1:15" ht="51" customHeight="1" thickBot="1" x14ac:dyDescent="0.3"/>
    <row r="2" spans="1:15" ht="15.75" thickBot="1" x14ac:dyDescent="0.3">
      <c r="A2" s="14" t="s">
        <v>31</v>
      </c>
      <c r="B2" s="5" t="s">
        <v>15</v>
      </c>
      <c r="C2" s="5" t="s">
        <v>15</v>
      </c>
      <c r="D2" s="5" t="s">
        <v>15</v>
      </c>
      <c r="E2" s="5" t="s">
        <v>15</v>
      </c>
      <c r="F2" s="5" t="s">
        <v>15</v>
      </c>
      <c r="G2" s="5" t="s">
        <v>15</v>
      </c>
      <c r="H2" s="5" t="s">
        <v>15</v>
      </c>
      <c r="I2" s="5" t="s">
        <v>15</v>
      </c>
      <c r="J2" s="5" t="s">
        <v>15</v>
      </c>
      <c r="K2" s="5" t="s">
        <v>15</v>
      </c>
      <c r="L2" s="5" t="s">
        <v>15</v>
      </c>
      <c r="M2" s="5" t="s">
        <v>15</v>
      </c>
      <c r="N2" s="5" t="s">
        <v>15</v>
      </c>
      <c r="O2" s="5" t="s">
        <v>15</v>
      </c>
    </row>
    <row r="3" spans="1:15" ht="15.75" thickBot="1" x14ac:dyDescent="0.3">
      <c r="A3" s="15" t="s">
        <v>52</v>
      </c>
      <c r="B3" s="5" t="s">
        <v>15</v>
      </c>
      <c r="C3" s="5" t="s">
        <v>15</v>
      </c>
      <c r="D3" s="5" t="s">
        <v>15</v>
      </c>
      <c r="E3" s="5" t="s">
        <v>15</v>
      </c>
      <c r="F3" s="5" t="s">
        <v>15</v>
      </c>
      <c r="G3" s="5" t="s">
        <v>15</v>
      </c>
      <c r="H3" s="5" t="s">
        <v>15</v>
      </c>
      <c r="I3" s="5" t="s">
        <v>15</v>
      </c>
      <c r="J3" s="5" t="s">
        <v>15</v>
      </c>
      <c r="K3" s="5" t="s">
        <v>15</v>
      </c>
      <c r="L3" s="5" t="s">
        <v>15</v>
      </c>
      <c r="M3" s="5" t="s">
        <v>15</v>
      </c>
      <c r="N3" s="5" t="s">
        <v>15</v>
      </c>
      <c r="O3" s="5" t="s">
        <v>15</v>
      </c>
    </row>
    <row r="4" spans="1:15" ht="15.75" thickBot="1" x14ac:dyDescent="0.3">
      <c r="A4" s="16" t="s">
        <v>19</v>
      </c>
      <c r="B4" s="5" t="s">
        <v>15</v>
      </c>
      <c r="C4" s="5" t="s">
        <v>15</v>
      </c>
      <c r="D4" s="5" t="s">
        <v>15</v>
      </c>
      <c r="E4" s="5" t="s">
        <v>15</v>
      </c>
      <c r="F4" s="5" t="s">
        <v>15</v>
      </c>
      <c r="G4" s="5" t="s">
        <v>15</v>
      </c>
      <c r="H4" s="5" t="s">
        <v>15</v>
      </c>
      <c r="I4" s="5" t="s">
        <v>15</v>
      </c>
      <c r="J4" s="5" t="s">
        <v>15</v>
      </c>
      <c r="K4" s="5" t="s">
        <v>15</v>
      </c>
      <c r="L4" s="5" t="s">
        <v>15</v>
      </c>
      <c r="M4" s="5" t="s">
        <v>15</v>
      </c>
      <c r="N4" s="5" t="s">
        <v>15</v>
      </c>
      <c r="O4" s="5" t="s">
        <v>15</v>
      </c>
    </row>
    <row r="5" spans="1:15" ht="15.75" thickBot="1" x14ac:dyDescent="0.3">
      <c r="A5" s="15" t="s">
        <v>138</v>
      </c>
      <c r="B5" s="5" t="s">
        <v>15</v>
      </c>
      <c r="C5" s="5" t="s">
        <v>15</v>
      </c>
      <c r="D5" s="5" t="s">
        <v>15</v>
      </c>
      <c r="E5" s="5" t="s">
        <v>15</v>
      </c>
      <c r="F5" s="5" t="s">
        <v>15</v>
      </c>
      <c r="G5" s="5" t="s">
        <v>15</v>
      </c>
      <c r="H5" s="5" t="s">
        <v>15</v>
      </c>
      <c r="I5" s="5" t="s">
        <v>15</v>
      </c>
      <c r="J5" s="5" t="s">
        <v>15</v>
      </c>
      <c r="K5" s="5" t="s">
        <v>15</v>
      </c>
      <c r="L5" s="5" t="s">
        <v>15</v>
      </c>
      <c r="M5" s="5" t="s">
        <v>15</v>
      </c>
      <c r="N5" s="5" t="s">
        <v>15</v>
      </c>
      <c r="O5" s="5" t="s">
        <v>15</v>
      </c>
    </row>
    <row r="6" spans="1:15" ht="15.75" thickBot="1" x14ac:dyDescent="0.3">
      <c r="A6" s="15" t="s">
        <v>39</v>
      </c>
      <c r="B6" s="5" t="s">
        <v>15</v>
      </c>
      <c r="C6" s="5" t="s">
        <v>15</v>
      </c>
      <c r="D6" s="5" t="s">
        <v>15</v>
      </c>
      <c r="E6" s="5" t="s">
        <v>15</v>
      </c>
      <c r="F6" s="5" t="s">
        <v>15</v>
      </c>
      <c r="G6" s="5" t="s">
        <v>15</v>
      </c>
      <c r="H6" s="5" t="s">
        <v>15</v>
      </c>
      <c r="I6" s="5" t="s">
        <v>15</v>
      </c>
      <c r="J6" s="5" t="s">
        <v>15</v>
      </c>
      <c r="K6" s="5" t="s">
        <v>15</v>
      </c>
      <c r="L6" s="5" t="s">
        <v>15</v>
      </c>
      <c r="M6" s="5" t="s">
        <v>15</v>
      </c>
      <c r="N6" s="5" t="s">
        <v>15</v>
      </c>
      <c r="O6" s="5" t="s">
        <v>15</v>
      </c>
    </row>
    <row r="7" spans="1:15" ht="15.75" thickBot="1" x14ac:dyDescent="0.3">
      <c r="A7" s="15" t="s">
        <v>20</v>
      </c>
      <c r="B7" s="5" t="s">
        <v>15</v>
      </c>
      <c r="C7" s="5" t="s">
        <v>15</v>
      </c>
      <c r="D7" s="5" t="s">
        <v>15</v>
      </c>
      <c r="E7" s="5" t="s">
        <v>15</v>
      </c>
      <c r="F7" s="5" t="s">
        <v>15</v>
      </c>
      <c r="G7" s="5" t="s">
        <v>15</v>
      </c>
      <c r="H7" s="5" t="s">
        <v>15</v>
      </c>
      <c r="I7" s="5" t="s">
        <v>15</v>
      </c>
      <c r="J7" s="5" t="s">
        <v>15</v>
      </c>
      <c r="K7" s="5" t="s">
        <v>15</v>
      </c>
      <c r="L7" s="5" t="s">
        <v>15</v>
      </c>
      <c r="M7" s="5" t="s">
        <v>15</v>
      </c>
      <c r="N7" s="5" t="s">
        <v>15</v>
      </c>
      <c r="O7" s="5" t="s">
        <v>15</v>
      </c>
    </row>
    <row r="8" spans="1:15" ht="15.75" thickBot="1" x14ac:dyDescent="0.3">
      <c r="A8" s="14" t="s">
        <v>50</v>
      </c>
      <c r="B8" s="5" t="s">
        <v>15</v>
      </c>
      <c r="C8" s="5" t="s">
        <v>15</v>
      </c>
      <c r="D8" s="5" t="s">
        <v>15</v>
      </c>
      <c r="E8" s="5" t="s">
        <v>15</v>
      </c>
      <c r="F8" s="5" t="s">
        <v>15</v>
      </c>
      <c r="G8" s="5" t="s">
        <v>15</v>
      </c>
      <c r="H8" s="5" t="s">
        <v>15</v>
      </c>
      <c r="I8" s="5" t="s">
        <v>15</v>
      </c>
      <c r="J8" s="5" t="s">
        <v>15</v>
      </c>
      <c r="K8" s="5" t="s">
        <v>15</v>
      </c>
      <c r="L8" s="5" t="s">
        <v>15</v>
      </c>
      <c r="M8" s="5" t="s">
        <v>15</v>
      </c>
      <c r="N8" s="5" t="s">
        <v>15</v>
      </c>
      <c r="O8" s="5" t="s">
        <v>15</v>
      </c>
    </row>
    <row r="9" spans="1:15" ht="15.75" thickBot="1" x14ac:dyDescent="0.3">
      <c r="A9" s="14" t="s">
        <v>42</v>
      </c>
      <c r="B9" s="5" t="s">
        <v>15</v>
      </c>
      <c r="C9" s="5" t="s">
        <v>15</v>
      </c>
      <c r="D9" s="5" t="s">
        <v>15</v>
      </c>
      <c r="E9" s="5" t="s">
        <v>15</v>
      </c>
      <c r="F9" s="5" t="s">
        <v>15</v>
      </c>
      <c r="G9" s="5" t="s">
        <v>15</v>
      </c>
      <c r="H9" s="5" t="s">
        <v>15</v>
      </c>
      <c r="I9" s="5" t="s">
        <v>15</v>
      </c>
      <c r="J9" s="5" t="s">
        <v>15</v>
      </c>
      <c r="K9" s="5" t="s">
        <v>15</v>
      </c>
      <c r="L9" s="5" t="s">
        <v>15</v>
      </c>
      <c r="M9" s="5" t="s">
        <v>15</v>
      </c>
      <c r="N9" s="5" t="s">
        <v>15</v>
      </c>
      <c r="O9" s="5" t="s">
        <v>15</v>
      </c>
    </row>
    <row r="10" spans="1:15" ht="15.75" thickBot="1" x14ac:dyDescent="0.3">
      <c r="A10" s="17" t="s">
        <v>43</v>
      </c>
      <c r="B10" s="5" t="s">
        <v>15</v>
      </c>
      <c r="C10" s="5" t="s">
        <v>15</v>
      </c>
      <c r="D10" s="5" t="s">
        <v>15</v>
      </c>
      <c r="E10" s="5" t="s">
        <v>15</v>
      </c>
      <c r="F10" s="5" t="s">
        <v>15</v>
      </c>
      <c r="G10" s="5" t="s">
        <v>15</v>
      </c>
      <c r="H10" s="5" t="s">
        <v>15</v>
      </c>
      <c r="I10" s="5" t="s">
        <v>15</v>
      </c>
      <c r="J10" s="5" t="s">
        <v>15</v>
      </c>
      <c r="K10" s="5" t="s">
        <v>15</v>
      </c>
      <c r="L10" s="5" t="s">
        <v>15</v>
      </c>
      <c r="M10" s="5" t="s">
        <v>15</v>
      </c>
      <c r="N10" s="5" t="s">
        <v>15</v>
      </c>
      <c r="O10" s="5" t="s">
        <v>15</v>
      </c>
    </row>
    <row r="11" spans="1:15" ht="15.75" thickBot="1" x14ac:dyDescent="0.3">
      <c r="A11" s="17" t="s">
        <v>51</v>
      </c>
      <c r="B11" s="5" t="s">
        <v>15</v>
      </c>
      <c r="C11" s="5" t="s">
        <v>15</v>
      </c>
      <c r="D11" s="5" t="s">
        <v>15</v>
      </c>
      <c r="E11" s="5" t="s">
        <v>15</v>
      </c>
      <c r="F11" s="5" t="s">
        <v>15</v>
      </c>
      <c r="G11" s="5" t="s">
        <v>15</v>
      </c>
      <c r="H11" s="5" t="s">
        <v>15</v>
      </c>
      <c r="I11" s="5" t="s">
        <v>15</v>
      </c>
      <c r="J11" s="5" t="s">
        <v>15</v>
      </c>
      <c r="K11" s="5" t="s">
        <v>15</v>
      </c>
      <c r="L11" s="5" t="s">
        <v>15</v>
      </c>
      <c r="M11" s="5" t="s">
        <v>15</v>
      </c>
      <c r="N11" s="5" t="s">
        <v>15</v>
      </c>
      <c r="O11" s="5" t="s">
        <v>15</v>
      </c>
    </row>
    <row r="12" spans="1:15" ht="15.75" thickBot="1" x14ac:dyDescent="0.3">
      <c r="A12" s="15" t="s">
        <v>64</v>
      </c>
      <c r="B12" s="5" t="s">
        <v>17</v>
      </c>
      <c r="C12" s="5" t="s">
        <v>15</v>
      </c>
      <c r="D12" s="5" t="s">
        <v>15</v>
      </c>
      <c r="E12" s="5" t="s">
        <v>15</v>
      </c>
      <c r="F12" s="5" t="s">
        <v>15</v>
      </c>
      <c r="G12" s="5" t="s">
        <v>15</v>
      </c>
      <c r="H12" s="5" t="s">
        <v>15</v>
      </c>
      <c r="I12" s="5" t="s">
        <v>15</v>
      </c>
      <c r="J12" s="5" t="s">
        <v>15</v>
      </c>
      <c r="K12" s="5" t="s">
        <v>15</v>
      </c>
      <c r="L12" s="5" t="s">
        <v>15</v>
      </c>
      <c r="M12" s="5" t="s">
        <v>15</v>
      </c>
      <c r="N12" s="5" t="s">
        <v>15</v>
      </c>
      <c r="O12" s="5" t="s">
        <v>15</v>
      </c>
    </row>
    <row r="13" spans="1:15" ht="15.75" thickBot="1" x14ac:dyDescent="0.3">
      <c r="A13" s="16" t="s">
        <v>21</v>
      </c>
      <c r="B13" s="5" t="s">
        <v>15</v>
      </c>
      <c r="C13" s="5" t="s">
        <v>15</v>
      </c>
      <c r="D13" s="5" t="s">
        <v>15</v>
      </c>
      <c r="E13" s="5" t="s">
        <v>15</v>
      </c>
      <c r="F13" s="5" t="s">
        <v>15</v>
      </c>
      <c r="G13" s="5" t="s">
        <v>15</v>
      </c>
      <c r="H13" s="5" t="s">
        <v>15</v>
      </c>
      <c r="I13" s="5" t="s">
        <v>15</v>
      </c>
      <c r="J13" s="5" t="s">
        <v>15</v>
      </c>
      <c r="K13" s="5" t="s">
        <v>15</v>
      </c>
      <c r="L13" s="5" t="s">
        <v>15</v>
      </c>
      <c r="M13" s="5" t="s">
        <v>15</v>
      </c>
      <c r="N13" s="5" t="s">
        <v>15</v>
      </c>
      <c r="O13" s="5" t="s">
        <v>15</v>
      </c>
    </row>
    <row r="14" spans="1:15" ht="15.75" thickBot="1" x14ac:dyDescent="0.3">
      <c r="A14" s="16" t="s">
        <v>190</v>
      </c>
      <c r="B14" s="5"/>
      <c r="C14" s="5"/>
      <c r="D14" s="5"/>
      <c r="E14" s="5"/>
      <c r="F14" s="5"/>
      <c r="G14" s="5"/>
      <c r="H14" s="5"/>
      <c r="I14" s="5"/>
      <c r="J14" s="5"/>
      <c r="K14" s="5"/>
      <c r="L14" s="5"/>
      <c r="M14" s="5"/>
      <c r="N14" s="5"/>
      <c r="O14" s="5"/>
    </row>
    <row r="15" spans="1:15" ht="15.75" thickBot="1" x14ac:dyDescent="0.3">
      <c r="A15" s="16" t="s">
        <v>40</v>
      </c>
      <c r="B15" s="5" t="s">
        <v>15</v>
      </c>
      <c r="C15" s="5" t="s">
        <v>15</v>
      </c>
      <c r="D15" s="5" t="s">
        <v>15</v>
      </c>
      <c r="E15" s="5" t="s">
        <v>15</v>
      </c>
      <c r="F15" s="5" t="s">
        <v>15</v>
      </c>
      <c r="G15" s="5" t="s">
        <v>15</v>
      </c>
      <c r="H15" s="5" t="s">
        <v>15</v>
      </c>
      <c r="I15" s="5" t="s">
        <v>15</v>
      </c>
      <c r="J15" s="5" t="s">
        <v>15</v>
      </c>
      <c r="K15" s="5" t="s">
        <v>15</v>
      </c>
      <c r="L15" s="5" t="s">
        <v>15</v>
      </c>
      <c r="M15" s="5" t="s">
        <v>15</v>
      </c>
      <c r="N15" s="5" t="s">
        <v>15</v>
      </c>
      <c r="O15" s="5" t="s">
        <v>15</v>
      </c>
    </row>
    <row r="16" spans="1:15" ht="15.75" thickBot="1" x14ac:dyDescent="0.3">
      <c r="A16" s="15" t="s">
        <v>61</v>
      </c>
      <c r="B16" s="5" t="s">
        <v>15</v>
      </c>
      <c r="C16" s="5" t="s">
        <v>15</v>
      </c>
      <c r="D16" s="5" t="s">
        <v>15</v>
      </c>
      <c r="E16" s="5" t="s">
        <v>15</v>
      </c>
      <c r="F16" s="5" t="s">
        <v>15</v>
      </c>
      <c r="G16" s="5" t="s">
        <v>15</v>
      </c>
      <c r="H16" s="5" t="s">
        <v>15</v>
      </c>
      <c r="I16" s="5" t="s">
        <v>15</v>
      </c>
      <c r="J16" s="5" t="s">
        <v>15</v>
      </c>
      <c r="K16" s="5" t="s">
        <v>15</v>
      </c>
      <c r="L16" s="5" t="s">
        <v>15</v>
      </c>
      <c r="M16" s="5" t="s">
        <v>15</v>
      </c>
      <c r="N16" s="5" t="s">
        <v>15</v>
      </c>
      <c r="O16" s="5" t="s">
        <v>15</v>
      </c>
    </row>
    <row r="17" spans="1:15" ht="15.75" thickBot="1" x14ac:dyDescent="0.3">
      <c r="A17" s="14" t="s">
        <v>41</v>
      </c>
      <c r="B17" s="5" t="s">
        <v>15</v>
      </c>
      <c r="C17" s="5" t="s">
        <v>15</v>
      </c>
      <c r="D17" s="5" t="s">
        <v>15</v>
      </c>
      <c r="E17" s="5" t="s">
        <v>15</v>
      </c>
      <c r="F17" s="5" t="s">
        <v>15</v>
      </c>
      <c r="G17" s="5" t="s">
        <v>15</v>
      </c>
      <c r="H17" s="5" t="s">
        <v>15</v>
      </c>
      <c r="I17" s="5" t="s">
        <v>15</v>
      </c>
      <c r="J17" s="5" t="s">
        <v>15</v>
      </c>
      <c r="K17" s="5" t="s">
        <v>15</v>
      </c>
      <c r="L17" s="5" t="s">
        <v>15</v>
      </c>
      <c r="M17" s="5" t="s">
        <v>15</v>
      </c>
      <c r="N17" s="5" t="s">
        <v>15</v>
      </c>
      <c r="O17" s="5" t="s">
        <v>15</v>
      </c>
    </row>
    <row r="18" spans="1:15" ht="15.75" thickBot="1" x14ac:dyDescent="0.3">
      <c r="A18" s="17" t="s">
        <v>6</v>
      </c>
      <c r="B18" s="5" t="s">
        <v>15</v>
      </c>
      <c r="C18" s="5" t="s">
        <v>15</v>
      </c>
      <c r="D18" s="5" t="s">
        <v>15</v>
      </c>
      <c r="E18" s="5" t="s">
        <v>15</v>
      </c>
      <c r="F18" s="5" t="s">
        <v>15</v>
      </c>
      <c r="G18" s="5" t="s">
        <v>15</v>
      </c>
      <c r="H18" s="5" t="s">
        <v>15</v>
      </c>
      <c r="I18" s="5" t="s">
        <v>15</v>
      </c>
      <c r="J18" s="5" t="s">
        <v>15</v>
      </c>
      <c r="K18" s="5" t="s">
        <v>15</v>
      </c>
      <c r="L18" s="5" t="s">
        <v>15</v>
      </c>
      <c r="M18" s="5" t="s">
        <v>15</v>
      </c>
      <c r="N18" s="5" t="s">
        <v>15</v>
      </c>
      <c r="O18" s="5" t="s">
        <v>15</v>
      </c>
    </row>
    <row r="19" spans="1:15" ht="15.75" thickBot="1" x14ac:dyDescent="0.3">
      <c r="A19" s="17" t="s">
        <v>28</v>
      </c>
      <c r="B19" s="5" t="s">
        <v>15</v>
      </c>
      <c r="C19" s="5" t="s">
        <v>15</v>
      </c>
      <c r="D19" s="5" t="s">
        <v>15</v>
      </c>
      <c r="E19" s="5" t="s">
        <v>15</v>
      </c>
      <c r="F19" s="5" t="s">
        <v>15</v>
      </c>
      <c r="G19" s="5" t="s">
        <v>15</v>
      </c>
      <c r="H19" s="5" t="s">
        <v>15</v>
      </c>
      <c r="I19" s="5" t="s">
        <v>15</v>
      </c>
      <c r="J19" s="5" t="s">
        <v>15</v>
      </c>
      <c r="K19" s="5" t="s">
        <v>15</v>
      </c>
      <c r="L19" s="5" t="s">
        <v>15</v>
      </c>
      <c r="M19" s="5" t="s">
        <v>15</v>
      </c>
      <c r="N19" s="5" t="s">
        <v>15</v>
      </c>
      <c r="O19" s="5" t="s">
        <v>15</v>
      </c>
    </row>
    <row r="20" spans="1:15" ht="15.75" thickBot="1" x14ac:dyDescent="0.3">
      <c r="A20" s="16" t="s">
        <v>29</v>
      </c>
      <c r="B20" s="5" t="s">
        <v>15</v>
      </c>
      <c r="C20" s="5" t="s">
        <v>15</v>
      </c>
      <c r="D20" s="5" t="s">
        <v>15</v>
      </c>
      <c r="E20" s="5" t="s">
        <v>17</v>
      </c>
      <c r="F20" s="5" t="s">
        <v>15</v>
      </c>
      <c r="G20" s="5" t="s">
        <v>15</v>
      </c>
      <c r="H20" s="5" t="s">
        <v>15</v>
      </c>
      <c r="I20" s="5" t="s">
        <v>15</v>
      </c>
      <c r="J20" s="5" t="s">
        <v>15</v>
      </c>
      <c r="K20" s="5" t="s">
        <v>15</v>
      </c>
      <c r="L20" s="5" t="s">
        <v>15</v>
      </c>
      <c r="M20" s="5" t="s">
        <v>15</v>
      </c>
      <c r="N20" s="5" t="s">
        <v>15</v>
      </c>
      <c r="O20" s="5" t="s">
        <v>15</v>
      </c>
    </row>
    <row r="21" spans="1:15" ht="15.75" thickBot="1" x14ac:dyDescent="0.3">
      <c r="A21" s="16" t="s">
        <v>30</v>
      </c>
      <c r="B21" s="5" t="s">
        <v>15</v>
      </c>
      <c r="C21" s="5" t="s">
        <v>15</v>
      </c>
      <c r="D21" s="5" t="s">
        <v>15</v>
      </c>
      <c r="E21" s="5" t="s">
        <v>15</v>
      </c>
      <c r="F21" s="5" t="s">
        <v>15</v>
      </c>
      <c r="G21" s="5" t="s">
        <v>15</v>
      </c>
      <c r="H21" s="5" t="s">
        <v>17</v>
      </c>
      <c r="I21" s="5" t="s">
        <v>15</v>
      </c>
      <c r="J21" s="5" t="s">
        <v>15</v>
      </c>
      <c r="K21" s="5" t="s">
        <v>15</v>
      </c>
      <c r="L21" s="5" t="s">
        <v>15</v>
      </c>
      <c r="M21" s="5" t="s">
        <v>15</v>
      </c>
      <c r="N21" s="5" t="s">
        <v>15</v>
      </c>
      <c r="O21" s="5" t="s">
        <v>15</v>
      </c>
    </row>
    <row r="22" spans="1:15" ht="15.75" thickBot="1" x14ac:dyDescent="0.3">
      <c r="A22" s="15" t="s">
        <v>44</v>
      </c>
      <c r="B22" s="5" t="s">
        <v>15</v>
      </c>
      <c r="C22" s="5" t="s">
        <v>15</v>
      </c>
      <c r="D22" s="5" t="s">
        <v>15</v>
      </c>
      <c r="E22" s="5" t="s">
        <v>15</v>
      </c>
      <c r="F22" s="5" t="s">
        <v>15</v>
      </c>
      <c r="G22" s="5" t="s">
        <v>15</v>
      </c>
      <c r="H22" s="5" t="s">
        <v>17</v>
      </c>
      <c r="I22" s="5" t="s">
        <v>15</v>
      </c>
      <c r="J22" s="5" t="s">
        <v>15</v>
      </c>
      <c r="K22" s="5" t="s">
        <v>15</v>
      </c>
      <c r="L22" s="5" t="s">
        <v>15</v>
      </c>
      <c r="M22" s="5" t="s">
        <v>15</v>
      </c>
      <c r="N22" s="5" t="s">
        <v>15</v>
      </c>
      <c r="O22" s="5" t="s">
        <v>15</v>
      </c>
    </row>
    <row r="23" spans="1:15" ht="15.75" thickBot="1" x14ac:dyDescent="0.3">
      <c r="A23" s="15" t="s">
        <v>8</v>
      </c>
      <c r="B23" s="5" t="s">
        <v>15</v>
      </c>
      <c r="C23" s="5" t="s">
        <v>15</v>
      </c>
      <c r="D23" s="5" t="s">
        <v>15</v>
      </c>
      <c r="E23" s="5" t="s">
        <v>15</v>
      </c>
      <c r="F23" s="5" t="s">
        <v>15</v>
      </c>
      <c r="G23" s="5" t="s">
        <v>15</v>
      </c>
      <c r="H23" s="5" t="s">
        <v>15</v>
      </c>
      <c r="I23" s="5" t="s">
        <v>15</v>
      </c>
      <c r="J23" s="5" t="s">
        <v>15</v>
      </c>
      <c r="K23" s="5" t="s">
        <v>15</v>
      </c>
      <c r="L23" s="5" t="s">
        <v>15</v>
      </c>
      <c r="M23" s="5" t="s">
        <v>15</v>
      </c>
      <c r="N23" s="5" t="s">
        <v>15</v>
      </c>
      <c r="O23" s="5" t="s">
        <v>15</v>
      </c>
    </row>
    <row r="24" spans="1:15" ht="15.75" thickBot="1" x14ac:dyDescent="0.3">
      <c r="A24" s="16" t="s">
        <v>55</v>
      </c>
      <c r="B24" s="5" t="s">
        <v>15</v>
      </c>
      <c r="C24" s="5" t="s">
        <v>15</v>
      </c>
      <c r="D24" s="5" t="s">
        <v>15</v>
      </c>
      <c r="E24" s="5" t="s">
        <v>15</v>
      </c>
      <c r="F24" s="5" t="s">
        <v>15</v>
      </c>
      <c r="G24" s="5" t="s">
        <v>15</v>
      </c>
      <c r="H24" s="5" t="s">
        <v>15</v>
      </c>
      <c r="I24" s="5" t="s">
        <v>15</v>
      </c>
      <c r="J24" s="5" t="s">
        <v>15</v>
      </c>
      <c r="K24" s="5" t="s">
        <v>15</v>
      </c>
      <c r="L24" s="5" t="s">
        <v>15</v>
      </c>
      <c r="M24" s="5" t="s">
        <v>15</v>
      </c>
      <c r="N24" s="5" t="s">
        <v>15</v>
      </c>
      <c r="O24" s="5" t="s">
        <v>15</v>
      </c>
    </row>
    <row r="25" spans="1:15" ht="15.75" thickBot="1" x14ac:dyDescent="0.3">
      <c r="A25" s="16" t="s">
        <v>46</v>
      </c>
      <c r="B25" s="5" t="s">
        <v>15</v>
      </c>
      <c r="C25" s="5" t="s">
        <v>15</v>
      </c>
      <c r="D25" s="5" t="s">
        <v>15</v>
      </c>
      <c r="E25" s="5" t="s">
        <v>15</v>
      </c>
      <c r="F25" s="5" t="s">
        <v>15</v>
      </c>
      <c r="G25" s="5" t="s">
        <v>15</v>
      </c>
      <c r="H25" s="5" t="s">
        <v>15</v>
      </c>
      <c r="I25" s="5" t="s">
        <v>15</v>
      </c>
      <c r="J25" s="5" t="s">
        <v>15</v>
      </c>
      <c r="K25" s="5" t="s">
        <v>15</v>
      </c>
      <c r="L25" s="5" t="s">
        <v>15</v>
      </c>
      <c r="M25" s="5" t="s">
        <v>15</v>
      </c>
      <c r="N25" s="5" t="s">
        <v>15</v>
      </c>
      <c r="O25" s="5" t="s">
        <v>15</v>
      </c>
    </row>
    <row r="26" spans="1:15" ht="15.75" thickBot="1" x14ac:dyDescent="0.3">
      <c r="A26" s="15" t="s">
        <v>66</v>
      </c>
      <c r="B26" s="5" t="s">
        <v>15</v>
      </c>
      <c r="C26" s="5" t="s">
        <v>15</v>
      </c>
      <c r="D26" s="5" t="s">
        <v>15</v>
      </c>
      <c r="E26" s="5" t="s">
        <v>15</v>
      </c>
      <c r="F26" s="5" t="s">
        <v>15</v>
      </c>
      <c r="G26" s="5" t="s">
        <v>15</v>
      </c>
      <c r="H26" s="5" t="s">
        <v>15</v>
      </c>
      <c r="I26" s="5" t="s">
        <v>15</v>
      </c>
      <c r="J26" s="5" t="s">
        <v>15</v>
      </c>
      <c r="K26" s="5" t="s">
        <v>15</v>
      </c>
      <c r="L26" s="5" t="s">
        <v>15</v>
      </c>
      <c r="M26" s="5" t="s">
        <v>15</v>
      </c>
      <c r="N26" s="5" t="s">
        <v>15</v>
      </c>
      <c r="O26" s="5" t="s">
        <v>15</v>
      </c>
    </row>
    <row r="27" spans="1:15" ht="15.75" thickBot="1" x14ac:dyDescent="0.3">
      <c r="A27" s="17" t="s">
        <v>187</v>
      </c>
      <c r="B27" s="5" t="s">
        <v>15</v>
      </c>
      <c r="C27" s="5" t="s">
        <v>15</v>
      </c>
      <c r="D27" s="5" t="s">
        <v>15</v>
      </c>
      <c r="E27" s="5" t="s">
        <v>15</v>
      </c>
      <c r="F27" s="5" t="s">
        <v>15</v>
      </c>
      <c r="G27" s="5" t="s">
        <v>15</v>
      </c>
      <c r="H27" s="5" t="s">
        <v>15</v>
      </c>
      <c r="I27" s="5" t="s">
        <v>15</v>
      </c>
      <c r="J27" s="5" t="s">
        <v>15</v>
      </c>
      <c r="K27" s="5" t="s">
        <v>15</v>
      </c>
      <c r="L27" s="5" t="s">
        <v>15</v>
      </c>
      <c r="M27" s="5" t="s">
        <v>15</v>
      </c>
      <c r="N27" s="5" t="s">
        <v>15</v>
      </c>
      <c r="O27" s="5" t="s">
        <v>15</v>
      </c>
    </row>
    <row r="28" spans="1:15" ht="15.75" thickBot="1" x14ac:dyDescent="0.3">
      <c r="A28" s="17" t="s">
        <v>57</v>
      </c>
      <c r="B28" s="5" t="s">
        <v>15</v>
      </c>
      <c r="C28" s="5" t="s">
        <v>17</v>
      </c>
      <c r="D28" s="5" t="s">
        <v>15</v>
      </c>
      <c r="E28" s="5" t="s">
        <v>15</v>
      </c>
      <c r="F28" s="5" t="s">
        <v>15</v>
      </c>
      <c r="G28" s="5" t="s">
        <v>15</v>
      </c>
      <c r="H28" s="5" t="s">
        <v>15</v>
      </c>
      <c r="I28" s="5" t="s">
        <v>15</v>
      </c>
      <c r="J28" s="5" t="s">
        <v>15</v>
      </c>
      <c r="K28" s="5" t="s">
        <v>15</v>
      </c>
      <c r="L28" s="5" t="s">
        <v>15</v>
      </c>
      <c r="M28" s="5" t="s">
        <v>15</v>
      </c>
      <c r="N28" s="5" t="s">
        <v>15</v>
      </c>
      <c r="O28" s="5" t="s">
        <v>15</v>
      </c>
    </row>
    <row r="29" spans="1:15" ht="15.75" thickBot="1" x14ac:dyDescent="0.3">
      <c r="A29" s="14" t="s">
        <v>59</v>
      </c>
      <c r="B29" s="5" t="s">
        <v>15</v>
      </c>
      <c r="C29" s="5" t="s">
        <v>15</v>
      </c>
      <c r="D29" s="5" t="s">
        <v>15</v>
      </c>
      <c r="E29" s="5" t="s">
        <v>15</v>
      </c>
      <c r="F29" s="5" t="s">
        <v>15</v>
      </c>
      <c r="G29" s="5" t="s">
        <v>15</v>
      </c>
      <c r="H29" s="5" t="s">
        <v>15</v>
      </c>
      <c r="I29" s="5" t="s">
        <v>15</v>
      </c>
      <c r="J29" s="5" t="s">
        <v>15</v>
      </c>
      <c r="K29" s="5" t="s">
        <v>15</v>
      </c>
      <c r="L29" s="5" t="s">
        <v>15</v>
      </c>
      <c r="M29" s="5" t="s">
        <v>15</v>
      </c>
      <c r="N29" s="5" t="s">
        <v>15</v>
      </c>
      <c r="O29" s="5" t="s">
        <v>15</v>
      </c>
    </row>
    <row r="30" spans="1:15" ht="15.75" thickBot="1" x14ac:dyDescent="0.3">
      <c r="A30" s="14" t="s">
        <v>62</v>
      </c>
      <c r="B30" s="5" t="s">
        <v>15</v>
      </c>
      <c r="C30" s="5" t="s">
        <v>15</v>
      </c>
      <c r="D30" s="5" t="s">
        <v>15</v>
      </c>
      <c r="E30" s="5" t="s">
        <v>15</v>
      </c>
      <c r="F30" s="5" t="s">
        <v>15</v>
      </c>
      <c r="G30" s="5" t="s">
        <v>15</v>
      </c>
      <c r="H30" s="5" t="s">
        <v>15</v>
      </c>
      <c r="I30" s="5" t="s">
        <v>15</v>
      </c>
      <c r="J30" s="5" t="s">
        <v>15</v>
      </c>
      <c r="K30" s="5" t="s">
        <v>15</v>
      </c>
      <c r="L30" s="5" t="s">
        <v>15</v>
      </c>
      <c r="M30" s="5" t="s">
        <v>15</v>
      </c>
      <c r="N30" s="5" t="s">
        <v>15</v>
      </c>
      <c r="O30" s="5" t="s">
        <v>15</v>
      </c>
    </row>
    <row r="31" spans="1:15" ht="15.75" thickBot="1" x14ac:dyDescent="0.3">
      <c r="A31" s="14" t="s">
        <v>35</v>
      </c>
      <c r="B31" s="5" t="s">
        <v>15</v>
      </c>
      <c r="C31" s="5" t="s">
        <v>15</v>
      </c>
      <c r="D31" s="5" t="s">
        <v>15</v>
      </c>
      <c r="E31" s="5" t="s">
        <v>15</v>
      </c>
      <c r="F31" s="5" t="s">
        <v>15</v>
      </c>
      <c r="G31" s="5" t="s">
        <v>15</v>
      </c>
      <c r="H31" s="5" t="s">
        <v>15</v>
      </c>
      <c r="I31" s="5" t="s">
        <v>15</v>
      </c>
      <c r="J31" s="5" t="s">
        <v>15</v>
      </c>
      <c r="K31" s="5" t="s">
        <v>15</v>
      </c>
      <c r="L31" s="5" t="s">
        <v>15</v>
      </c>
      <c r="M31" s="5" t="s">
        <v>15</v>
      </c>
      <c r="N31" s="5" t="s">
        <v>15</v>
      </c>
      <c r="O31" s="5" t="s">
        <v>15</v>
      </c>
    </row>
    <row r="32" spans="1:15" ht="15.75" thickBot="1" x14ac:dyDescent="0.3">
      <c r="A32" s="14" t="s">
        <v>60</v>
      </c>
      <c r="B32" s="5" t="s">
        <v>15</v>
      </c>
      <c r="C32" s="5" t="s">
        <v>15</v>
      </c>
      <c r="D32" s="5" t="s">
        <v>15</v>
      </c>
      <c r="E32" s="5" t="s">
        <v>15</v>
      </c>
      <c r="F32" s="5" t="s">
        <v>15</v>
      </c>
      <c r="G32" s="5" t="s">
        <v>15</v>
      </c>
      <c r="H32" s="5" t="s">
        <v>15</v>
      </c>
      <c r="I32" s="5" t="s">
        <v>15</v>
      </c>
      <c r="J32" s="5" t="s">
        <v>15</v>
      </c>
      <c r="K32" s="5" t="s">
        <v>15</v>
      </c>
      <c r="L32" s="5" t="s">
        <v>15</v>
      </c>
      <c r="M32" s="5" t="s">
        <v>15</v>
      </c>
      <c r="N32" s="5" t="s">
        <v>15</v>
      </c>
      <c r="O32" s="5" t="s">
        <v>15</v>
      </c>
    </row>
    <row r="33" spans="1:15" ht="15.75" thickBot="1" x14ac:dyDescent="0.3">
      <c r="A33" s="15" t="s">
        <v>56</v>
      </c>
      <c r="B33" s="5" t="s">
        <v>15</v>
      </c>
      <c r="C33" s="5" t="s">
        <v>15</v>
      </c>
      <c r="D33" s="5" t="s">
        <v>15</v>
      </c>
      <c r="E33" s="5" t="s">
        <v>15</v>
      </c>
      <c r="F33" s="5" t="s">
        <v>15</v>
      </c>
      <c r="G33" s="5" t="s">
        <v>15</v>
      </c>
      <c r="H33" s="5" t="s">
        <v>15</v>
      </c>
      <c r="I33" s="5" t="s">
        <v>15</v>
      </c>
      <c r="J33" s="5" t="s">
        <v>15</v>
      </c>
      <c r="K33" s="5" t="s">
        <v>15</v>
      </c>
      <c r="L33" s="5" t="s">
        <v>15</v>
      </c>
      <c r="M33" s="5" t="s">
        <v>15</v>
      </c>
      <c r="N33" s="5" t="s">
        <v>15</v>
      </c>
      <c r="O33" s="5" t="s">
        <v>15</v>
      </c>
    </row>
    <row r="34" spans="1:15" ht="15.75" thickBot="1" x14ac:dyDescent="0.3">
      <c r="A34" s="15" t="s">
        <v>11</v>
      </c>
      <c r="B34" s="5" t="s">
        <v>15</v>
      </c>
      <c r="C34" s="5" t="s">
        <v>15</v>
      </c>
      <c r="D34" s="5" t="s">
        <v>15</v>
      </c>
      <c r="E34" s="5" t="s">
        <v>15</v>
      </c>
      <c r="F34" s="5" t="s">
        <v>17</v>
      </c>
      <c r="G34" s="5" t="s">
        <v>15</v>
      </c>
      <c r="H34" s="5" t="s">
        <v>15</v>
      </c>
      <c r="I34" s="5" t="s">
        <v>15</v>
      </c>
      <c r="J34" s="5" t="s">
        <v>15</v>
      </c>
      <c r="K34" s="5" t="s">
        <v>15</v>
      </c>
      <c r="L34" s="5" t="s">
        <v>15</v>
      </c>
      <c r="M34" s="5" t="s">
        <v>15</v>
      </c>
      <c r="N34" s="5" t="s">
        <v>15</v>
      </c>
      <c r="O34" s="5" t="s">
        <v>15</v>
      </c>
    </row>
    <row r="35" spans="1:15" ht="15.75" thickBot="1" x14ac:dyDescent="0.3">
      <c r="A35" s="15" t="s">
        <v>132</v>
      </c>
      <c r="B35" s="5" t="s">
        <v>15</v>
      </c>
      <c r="C35" s="5" t="s">
        <v>15</v>
      </c>
      <c r="D35" s="5" t="s">
        <v>15</v>
      </c>
      <c r="E35" s="5" t="s">
        <v>15</v>
      </c>
      <c r="F35" s="5" t="s">
        <v>15</v>
      </c>
      <c r="G35" s="5" t="s">
        <v>15</v>
      </c>
      <c r="H35" s="5" t="s">
        <v>15</v>
      </c>
      <c r="I35" s="5" t="s">
        <v>15</v>
      </c>
      <c r="J35" s="5" t="s">
        <v>15</v>
      </c>
      <c r="K35" s="5" t="s">
        <v>15</v>
      </c>
      <c r="L35" s="5" t="s">
        <v>15</v>
      </c>
      <c r="M35" s="5" t="s">
        <v>15</v>
      </c>
      <c r="N35" s="5" t="s">
        <v>15</v>
      </c>
      <c r="O35" s="5" t="s">
        <v>15</v>
      </c>
    </row>
    <row r="36" spans="1:15" ht="15.75" thickBot="1" x14ac:dyDescent="0.3">
      <c r="A36" s="15" t="s">
        <v>65</v>
      </c>
      <c r="B36" s="5" t="s">
        <v>15</v>
      </c>
      <c r="C36" s="5" t="s">
        <v>15</v>
      </c>
      <c r="D36" s="5" t="s">
        <v>15</v>
      </c>
      <c r="E36" s="5" t="s">
        <v>15</v>
      </c>
      <c r="F36" s="5" t="s">
        <v>15</v>
      </c>
      <c r="G36" s="5" t="s">
        <v>15</v>
      </c>
      <c r="H36" s="5" t="s">
        <v>15</v>
      </c>
      <c r="I36" s="5" t="s">
        <v>15</v>
      </c>
      <c r="J36" s="5" t="s">
        <v>15</v>
      </c>
      <c r="K36" s="5" t="s">
        <v>15</v>
      </c>
      <c r="L36" s="5" t="s">
        <v>15</v>
      </c>
      <c r="M36" s="5" t="s">
        <v>15</v>
      </c>
      <c r="N36" s="5" t="s">
        <v>15</v>
      </c>
      <c r="O36" s="5" t="s">
        <v>15</v>
      </c>
    </row>
    <row r="37" spans="1:15" ht="15.75" thickBot="1" x14ac:dyDescent="0.3">
      <c r="A37" s="16" t="s">
        <v>63</v>
      </c>
      <c r="B37" s="5" t="s">
        <v>15</v>
      </c>
      <c r="C37" s="5" t="s">
        <v>15</v>
      </c>
      <c r="D37" s="5" t="s">
        <v>15</v>
      </c>
      <c r="E37" s="5" t="s">
        <v>15</v>
      </c>
      <c r="F37" s="5" t="s">
        <v>15</v>
      </c>
      <c r="G37" s="5" t="s">
        <v>15</v>
      </c>
      <c r="H37" s="5" t="s">
        <v>15</v>
      </c>
      <c r="I37" s="5" t="s">
        <v>15</v>
      </c>
      <c r="J37" s="5" t="s">
        <v>15</v>
      </c>
      <c r="K37" s="5" t="s">
        <v>15</v>
      </c>
      <c r="L37" s="5" t="s">
        <v>15</v>
      </c>
      <c r="M37" s="5" t="s">
        <v>15</v>
      </c>
      <c r="N37" s="5" t="s">
        <v>15</v>
      </c>
      <c r="O37" s="5" t="s">
        <v>15</v>
      </c>
    </row>
    <row r="38" spans="1:15" ht="15.75" thickBot="1" x14ac:dyDescent="0.3">
      <c r="A38" s="14" t="s">
        <v>4</v>
      </c>
      <c r="B38" s="5" t="s">
        <v>16</v>
      </c>
      <c r="C38" s="5" t="s">
        <v>15</v>
      </c>
      <c r="D38" s="5" t="s">
        <v>15</v>
      </c>
      <c r="E38" s="5" t="s">
        <v>16</v>
      </c>
      <c r="F38" s="5" t="s">
        <v>17</v>
      </c>
      <c r="G38" s="5" t="s">
        <v>16</v>
      </c>
      <c r="H38" s="5" t="s">
        <v>15</v>
      </c>
      <c r="I38" s="5" t="s">
        <v>15</v>
      </c>
      <c r="J38" s="5" t="s">
        <v>15</v>
      </c>
      <c r="K38" s="5" t="s">
        <v>16</v>
      </c>
      <c r="L38" s="5" t="s">
        <v>15</v>
      </c>
      <c r="M38" s="5" t="s">
        <v>15</v>
      </c>
      <c r="N38" s="5" t="s">
        <v>16</v>
      </c>
      <c r="O38" s="5" t="s">
        <v>15</v>
      </c>
    </row>
    <row r="39" spans="1:15" ht="15.75" thickBot="1" x14ac:dyDescent="0.3">
      <c r="A39" s="17" t="s">
        <v>47</v>
      </c>
      <c r="B39" s="5" t="s">
        <v>15</v>
      </c>
      <c r="C39" s="5" t="s">
        <v>15</v>
      </c>
      <c r="D39" s="5" t="s">
        <v>15</v>
      </c>
      <c r="E39" s="18" t="s">
        <v>17</v>
      </c>
      <c r="F39" s="5" t="s">
        <v>15</v>
      </c>
      <c r="G39" s="5" t="s">
        <v>15</v>
      </c>
      <c r="H39" s="5" t="s">
        <v>15</v>
      </c>
      <c r="I39" s="5" t="s">
        <v>15</v>
      </c>
      <c r="J39" s="5" t="s">
        <v>15</v>
      </c>
      <c r="K39" s="5" t="s">
        <v>15</v>
      </c>
      <c r="L39" s="5" t="s">
        <v>15</v>
      </c>
      <c r="M39" s="5" t="s">
        <v>15</v>
      </c>
      <c r="N39" s="5" t="s">
        <v>15</v>
      </c>
      <c r="O39" s="5" t="s">
        <v>15</v>
      </c>
    </row>
    <row r="40" spans="1:15" ht="15.75" thickBot="1" x14ac:dyDescent="0.3">
      <c r="A40" s="17" t="s">
        <v>58</v>
      </c>
      <c r="B40" s="5" t="s">
        <v>15</v>
      </c>
      <c r="C40" s="5" t="s">
        <v>15</v>
      </c>
      <c r="D40" s="5" t="s">
        <v>15</v>
      </c>
      <c r="E40" s="5" t="s">
        <v>17</v>
      </c>
      <c r="F40" s="5" t="s">
        <v>15</v>
      </c>
      <c r="G40" s="5" t="s">
        <v>15</v>
      </c>
      <c r="H40" s="5" t="s">
        <v>15</v>
      </c>
      <c r="I40" s="5" t="s">
        <v>15</v>
      </c>
      <c r="J40" s="5" t="s">
        <v>15</v>
      </c>
      <c r="K40" s="5" t="s">
        <v>15</v>
      </c>
      <c r="L40" s="5" t="s">
        <v>15</v>
      </c>
      <c r="M40" s="5" t="s">
        <v>15</v>
      </c>
      <c r="N40" s="5" t="s">
        <v>15</v>
      </c>
      <c r="O40" s="5" t="s">
        <v>15</v>
      </c>
    </row>
    <row r="41" spans="1:15" ht="15.75" thickBot="1" x14ac:dyDescent="0.3">
      <c r="A41" s="17" t="s">
        <v>53</v>
      </c>
      <c r="B41" s="5" t="s">
        <v>15</v>
      </c>
      <c r="C41" s="5" t="s">
        <v>15</v>
      </c>
      <c r="D41" s="5" t="s">
        <v>15</v>
      </c>
      <c r="E41" s="5" t="s">
        <v>15</v>
      </c>
      <c r="F41" s="5" t="s">
        <v>15</v>
      </c>
      <c r="G41" s="5" t="s">
        <v>15</v>
      </c>
      <c r="H41" s="5" t="s">
        <v>15</v>
      </c>
      <c r="I41" s="5" t="s">
        <v>15</v>
      </c>
      <c r="J41" s="5" t="s">
        <v>15</v>
      </c>
      <c r="K41" s="5" t="s">
        <v>15</v>
      </c>
      <c r="L41" s="5" t="s">
        <v>15</v>
      </c>
      <c r="M41" s="5" t="s">
        <v>15</v>
      </c>
      <c r="N41" s="5" t="s">
        <v>15</v>
      </c>
      <c r="O41" s="5" t="s">
        <v>15</v>
      </c>
    </row>
    <row r="42" spans="1:15" ht="15.75" thickBot="1" x14ac:dyDescent="0.3">
      <c r="A42" s="14" t="s">
        <v>49</v>
      </c>
      <c r="B42" s="5" t="s">
        <v>15</v>
      </c>
      <c r="C42" s="5" t="s">
        <v>15</v>
      </c>
      <c r="D42" s="5" t="s">
        <v>15</v>
      </c>
      <c r="E42" s="5" t="s">
        <v>15</v>
      </c>
      <c r="F42" s="5" t="s">
        <v>15</v>
      </c>
      <c r="G42" s="5" t="s">
        <v>15</v>
      </c>
      <c r="H42" s="5" t="s">
        <v>15</v>
      </c>
      <c r="I42" s="5" t="s">
        <v>15</v>
      </c>
      <c r="J42" s="5" t="s">
        <v>15</v>
      </c>
      <c r="K42" s="5" t="s">
        <v>15</v>
      </c>
      <c r="L42" s="5" t="s">
        <v>15</v>
      </c>
      <c r="M42" s="5" t="s">
        <v>15</v>
      </c>
      <c r="N42" s="5" t="s">
        <v>15</v>
      </c>
      <c r="O42" s="5" t="s">
        <v>15</v>
      </c>
    </row>
    <row r="43" spans="1:15" ht="15.75" thickBot="1" x14ac:dyDescent="0.3">
      <c r="A43" s="15" t="s">
        <v>48</v>
      </c>
      <c r="B43" s="5" t="s">
        <v>15</v>
      </c>
      <c r="C43" s="5" t="s">
        <v>15</v>
      </c>
      <c r="D43" s="5" t="s">
        <v>15</v>
      </c>
      <c r="E43" s="5" t="s">
        <v>15</v>
      </c>
      <c r="F43" s="5" t="s">
        <v>15</v>
      </c>
      <c r="G43" s="5" t="s">
        <v>15</v>
      </c>
      <c r="H43" s="5" t="s">
        <v>15</v>
      </c>
      <c r="I43" s="5" t="s">
        <v>15</v>
      </c>
      <c r="J43" s="5" t="s">
        <v>15</v>
      </c>
      <c r="K43" s="5" t="s">
        <v>15</v>
      </c>
      <c r="L43" s="5" t="s">
        <v>15</v>
      </c>
      <c r="M43" s="5" t="s">
        <v>15</v>
      </c>
      <c r="N43" s="5" t="s">
        <v>15</v>
      </c>
      <c r="O43" s="5" t="s">
        <v>15</v>
      </c>
    </row>
    <row r="44" spans="1:15" ht="15.75" thickBot="1" x14ac:dyDescent="0.3">
      <c r="A44" s="15" t="s">
        <v>45</v>
      </c>
      <c r="B44" s="5" t="s">
        <v>15</v>
      </c>
      <c r="C44" s="5" t="s">
        <v>15</v>
      </c>
      <c r="D44" s="5" t="s">
        <v>15</v>
      </c>
      <c r="E44" s="5" t="s">
        <v>15</v>
      </c>
      <c r="F44" s="5" t="s">
        <v>15</v>
      </c>
      <c r="G44" s="5" t="s">
        <v>15</v>
      </c>
      <c r="H44" s="5" t="s">
        <v>15</v>
      </c>
      <c r="I44" s="5" t="s">
        <v>15</v>
      </c>
      <c r="J44" s="5" t="s">
        <v>15</v>
      </c>
      <c r="K44" s="5" t="s">
        <v>15</v>
      </c>
      <c r="L44" s="5" t="s">
        <v>15</v>
      </c>
      <c r="M44" s="5" t="s">
        <v>15</v>
      </c>
      <c r="N44" s="5" t="s">
        <v>15</v>
      </c>
      <c r="O44" s="5" t="s">
        <v>15</v>
      </c>
    </row>
    <row r="45" spans="1:15" ht="15.75" thickBot="1" x14ac:dyDescent="0.3">
      <c r="A45" s="17" t="s">
        <v>125</v>
      </c>
      <c r="B45" s="5" t="s">
        <v>15</v>
      </c>
      <c r="C45" s="5" t="s">
        <v>15</v>
      </c>
      <c r="D45" s="5" t="s">
        <v>15</v>
      </c>
      <c r="E45" s="5" t="s">
        <v>15</v>
      </c>
      <c r="F45" s="5" t="s">
        <v>15</v>
      </c>
      <c r="G45" s="5" t="s">
        <v>15</v>
      </c>
      <c r="H45" s="5" t="s">
        <v>17</v>
      </c>
      <c r="I45" s="5" t="s">
        <v>15</v>
      </c>
      <c r="J45" s="5" t="s">
        <v>15</v>
      </c>
      <c r="K45" s="5" t="s">
        <v>15</v>
      </c>
      <c r="L45" s="5" t="s">
        <v>15</v>
      </c>
      <c r="M45" s="5" t="s">
        <v>15</v>
      </c>
      <c r="N45" s="5" t="s">
        <v>15</v>
      </c>
      <c r="O45" s="5" t="s">
        <v>15</v>
      </c>
    </row>
    <row r="46" spans="1:15" ht="15.75" thickBot="1" x14ac:dyDescent="0.3">
      <c r="A46" s="14" t="s">
        <v>38</v>
      </c>
      <c r="B46" s="5" t="s">
        <v>15</v>
      </c>
      <c r="C46" s="5" t="s">
        <v>15</v>
      </c>
      <c r="D46" s="5" t="s">
        <v>15</v>
      </c>
      <c r="E46" s="5" t="s">
        <v>15</v>
      </c>
      <c r="F46" s="5" t="s">
        <v>15</v>
      </c>
      <c r="G46" s="5" t="s">
        <v>15</v>
      </c>
      <c r="H46" s="5" t="s">
        <v>17</v>
      </c>
      <c r="I46" s="5" t="s">
        <v>15</v>
      </c>
      <c r="J46" s="5" t="s">
        <v>15</v>
      </c>
      <c r="K46" s="5" t="s">
        <v>15</v>
      </c>
      <c r="L46" s="5" t="s">
        <v>15</v>
      </c>
      <c r="M46" s="5" t="s">
        <v>15</v>
      </c>
      <c r="N46" s="5" t="s">
        <v>15</v>
      </c>
      <c r="O46" s="5" t="s">
        <v>15</v>
      </c>
    </row>
    <row r="47" spans="1:15" ht="15.75" thickBot="1" x14ac:dyDescent="0.3">
      <c r="A47" s="14" t="s">
        <v>36</v>
      </c>
      <c r="B47" s="5" t="s">
        <v>15</v>
      </c>
      <c r="C47" s="5" t="s">
        <v>15</v>
      </c>
      <c r="D47" s="5" t="s">
        <v>15</v>
      </c>
      <c r="E47" s="5" t="s">
        <v>17</v>
      </c>
      <c r="F47" s="5" t="s">
        <v>15</v>
      </c>
      <c r="G47" s="5" t="s">
        <v>15</v>
      </c>
      <c r="H47" s="5" t="s">
        <v>15</v>
      </c>
      <c r="I47" s="5" t="s">
        <v>15</v>
      </c>
      <c r="J47" s="5" t="s">
        <v>15</v>
      </c>
      <c r="K47" s="5" t="s">
        <v>15</v>
      </c>
      <c r="L47" s="5" t="s">
        <v>15</v>
      </c>
      <c r="M47" s="5" t="s">
        <v>15</v>
      </c>
      <c r="N47" s="5" t="s">
        <v>15</v>
      </c>
      <c r="O47" s="5" t="s">
        <v>15</v>
      </c>
    </row>
    <row r="48" spans="1:15" ht="15.75" thickBot="1" x14ac:dyDescent="0.3">
      <c r="A48" s="17" t="s">
        <v>26</v>
      </c>
      <c r="B48" s="5" t="s">
        <v>15</v>
      </c>
      <c r="C48" s="5" t="s">
        <v>15</v>
      </c>
      <c r="D48" s="5" t="s">
        <v>15</v>
      </c>
      <c r="E48" s="5" t="s">
        <v>15</v>
      </c>
      <c r="F48" s="5" t="s">
        <v>15</v>
      </c>
      <c r="G48" s="5" t="s">
        <v>15</v>
      </c>
      <c r="H48" s="5" t="s">
        <v>15</v>
      </c>
      <c r="I48" s="5" t="s">
        <v>15</v>
      </c>
      <c r="J48" s="5" t="s">
        <v>15</v>
      </c>
      <c r="K48" s="5" t="s">
        <v>15</v>
      </c>
      <c r="L48" s="5" t="s">
        <v>15</v>
      </c>
      <c r="M48" s="5" t="s">
        <v>15</v>
      </c>
      <c r="N48" s="5" t="s">
        <v>15</v>
      </c>
      <c r="O48" s="5" t="s">
        <v>15</v>
      </c>
    </row>
    <row r="49" spans="1:15" ht="15.75" thickBot="1" x14ac:dyDescent="0.3">
      <c r="A49" s="17" t="s">
        <v>67</v>
      </c>
      <c r="B49" s="5" t="s">
        <v>15</v>
      </c>
      <c r="C49" s="5" t="s">
        <v>15</v>
      </c>
      <c r="D49" s="5" t="s">
        <v>15</v>
      </c>
      <c r="E49" s="5" t="s">
        <v>15</v>
      </c>
      <c r="F49" s="5" t="s">
        <v>15</v>
      </c>
      <c r="G49" s="5" t="s">
        <v>15</v>
      </c>
      <c r="H49" s="5" t="s">
        <v>15</v>
      </c>
      <c r="I49" s="5" t="s">
        <v>15</v>
      </c>
      <c r="J49" s="5" t="s">
        <v>15</v>
      </c>
      <c r="K49" s="5" t="s">
        <v>15</v>
      </c>
      <c r="L49" s="5" t="s">
        <v>15</v>
      </c>
      <c r="M49" s="5" t="s">
        <v>15</v>
      </c>
      <c r="N49" s="5" t="s">
        <v>15</v>
      </c>
      <c r="O49" s="5" t="s">
        <v>15</v>
      </c>
    </row>
    <row r="50" spans="1:15" ht="15.75" thickBot="1" x14ac:dyDescent="0.3">
      <c r="A50" s="16" t="s">
        <v>68</v>
      </c>
      <c r="B50" s="5" t="s">
        <v>15</v>
      </c>
      <c r="C50" s="5" t="s">
        <v>15</v>
      </c>
      <c r="D50" s="5" t="s">
        <v>15</v>
      </c>
      <c r="E50" s="5" t="s">
        <v>15</v>
      </c>
      <c r="F50" s="5" t="s">
        <v>15</v>
      </c>
      <c r="G50" s="5" t="s">
        <v>15</v>
      </c>
      <c r="H50" s="5" t="s">
        <v>15</v>
      </c>
      <c r="I50" s="5" t="s">
        <v>15</v>
      </c>
      <c r="J50" s="5" t="s">
        <v>15</v>
      </c>
      <c r="K50" s="5" t="s">
        <v>15</v>
      </c>
      <c r="L50" s="5" t="s">
        <v>15</v>
      </c>
      <c r="M50" s="5" t="s">
        <v>15</v>
      </c>
      <c r="N50" s="5" t="s">
        <v>15</v>
      </c>
      <c r="O50" s="5" t="s">
        <v>15</v>
      </c>
    </row>
    <row r="51" spans="1:15" ht="15.75" thickBot="1" x14ac:dyDescent="0.3">
      <c r="A51" s="16" t="s">
        <v>69</v>
      </c>
      <c r="B51" s="5" t="s">
        <v>15</v>
      </c>
      <c r="C51" s="5" t="s">
        <v>15</v>
      </c>
      <c r="D51" s="5" t="s">
        <v>15</v>
      </c>
      <c r="E51" s="5" t="s">
        <v>15</v>
      </c>
      <c r="F51" s="5" t="s">
        <v>15</v>
      </c>
      <c r="G51" s="5" t="s">
        <v>15</v>
      </c>
      <c r="H51" s="5" t="s">
        <v>15</v>
      </c>
      <c r="I51" s="5" t="s">
        <v>15</v>
      </c>
      <c r="J51" s="5" t="s">
        <v>15</v>
      </c>
      <c r="K51" s="5" t="s">
        <v>15</v>
      </c>
      <c r="L51" s="5" t="s">
        <v>15</v>
      </c>
      <c r="M51" s="5" t="s">
        <v>15</v>
      </c>
      <c r="N51" s="5" t="s">
        <v>15</v>
      </c>
      <c r="O51" s="5" t="s">
        <v>15</v>
      </c>
    </row>
    <row r="52" spans="1:15" ht="15.75" thickBot="1" x14ac:dyDescent="0.3">
      <c r="A52" s="15" t="s">
        <v>70</v>
      </c>
      <c r="B52" s="5" t="s">
        <v>15</v>
      </c>
      <c r="C52" s="5" t="s">
        <v>15</v>
      </c>
      <c r="D52" s="5" t="s">
        <v>15</v>
      </c>
      <c r="E52" s="5" t="s">
        <v>15</v>
      </c>
      <c r="F52" s="5" t="s">
        <v>15</v>
      </c>
      <c r="G52" s="5" t="s">
        <v>15</v>
      </c>
      <c r="H52" s="5" t="s">
        <v>15</v>
      </c>
      <c r="I52" s="5" t="s">
        <v>15</v>
      </c>
      <c r="J52" s="5" t="s">
        <v>15</v>
      </c>
      <c r="K52" s="5" t="s">
        <v>15</v>
      </c>
      <c r="L52" s="5" t="s">
        <v>15</v>
      </c>
      <c r="M52" s="5" t="s">
        <v>15</v>
      </c>
      <c r="N52" s="5" t="s">
        <v>15</v>
      </c>
      <c r="O52" s="5" t="s">
        <v>15</v>
      </c>
    </row>
    <row r="53" spans="1:15" ht="15.75" thickBot="1" x14ac:dyDescent="0.3">
      <c r="A53" s="15" t="s">
        <v>71</v>
      </c>
      <c r="B53" s="5" t="s">
        <v>15</v>
      </c>
      <c r="C53" s="5" t="s">
        <v>15</v>
      </c>
      <c r="D53" s="5" t="s">
        <v>15</v>
      </c>
      <c r="E53" s="5" t="s">
        <v>15</v>
      </c>
      <c r="F53" s="5" t="s">
        <v>15</v>
      </c>
      <c r="G53" s="5" t="s">
        <v>15</v>
      </c>
      <c r="H53" s="5" t="s">
        <v>15</v>
      </c>
      <c r="I53" s="5" t="s">
        <v>15</v>
      </c>
      <c r="J53" s="5" t="s">
        <v>15</v>
      </c>
      <c r="K53" s="5" t="s">
        <v>15</v>
      </c>
      <c r="L53" s="5" t="s">
        <v>15</v>
      </c>
      <c r="M53" s="5" t="s">
        <v>15</v>
      </c>
      <c r="N53" s="5" t="s">
        <v>15</v>
      </c>
      <c r="O53" s="5" t="s">
        <v>15</v>
      </c>
    </row>
    <row r="54" spans="1:15" ht="15.75" thickBot="1" x14ac:dyDescent="0.3">
      <c r="A54" s="14" t="s">
        <v>72</v>
      </c>
      <c r="B54" s="5" t="s">
        <v>15</v>
      </c>
      <c r="C54" s="5" t="s">
        <v>15</v>
      </c>
      <c r="D54" s="5" t="s">
        <v>15</v>
      </c>
      <c r="E54" s="5" t="s">
        <v>15</v>
      </c>
      <c r="F54" s="5" t="s">
        <v>15</v>
      </c>
      <c r="G54" s="5" t="s">
        <v>15</v>
      </c>
      <c r="H54" s="5" t="s">
        <v>15</v>
      </c>
      <c r="I54" s="5" t="s">
        <v>15</v>
      </c>
      <c r="J54" s="5" t="s">
        <v>15</v>
      </c>
      <c r="K54" s="5" t="s">
        <v>15</v>
      </c>
      <c r="L54" s="5" t="s">
        <v>15</v>
      </c>
      <c r="M54" s="5" t="s">
        <v>15</v>
      </c>
      <c r="N54" s="5" t="s">
        <v>15</v>
      </c>
      <c r="O54" s="5" t="s">
        <v>15</v>
      </c>
    </row>
    <row r="55" spans="1:15" ht="15.75" thickBot="1" x14ac:dyDescent="0.3">
      <c r="A55" s="14" t="s">
        <v>73</v>
      </c>
      <c r="B55" s="5" t="s">
        <v>15</v>
      </c>
      <c r="C55" s="5" t="s">
        <v>15</v>
      </c>
      <c r="D55" s="5" t="s">
        <v>15</v>
      </c>
      <c r="E55" s="5" t="s">
        <v>15</v>
      </c>
      <c r="F55" s="5" t="s">
        <v>15</v>
      </c>
      <c r="G55" s="5" t="s">
        <v>15</v>
      </c>
      <c r="H55" s="5" t="s">
        <v>15</v>
      </c>
      <c r="I55" s="5" t="s">
        <v>15</v>
      </c>
      <c r="J55" s="5" t="s">
        <v>15</v>
      </c>
      <c r="K55" s="5" t="s">
        <v>15</v>
      </c>
      <c r="L55" s="5" t="s">
        <v>15</v>
      </c>
      <c r="M55" s="5" t="s">
        <v>15</v>
      </c>
      <c r="N55" s="5" t="s">
        <v>15</v>
      </c>
      <c r="O55" s="5" t="s">
        <v>15</v>
      </c>
    </row>
    <row r="56" spans="1:15" ht="15.75" thickBot="1" x14ac:dyDescent="0.3">
      <c r="A56" s="14" t="s">
        <v>74</v>
      </c>
      <c r="B56" s="5" t="s">
        <v>15</v>
      </c>
      <c r="C56" s="5" t="s">
        <v>15</v>
      </c>
      <c r="D56" s="5" t="s">
        <v>15</v>
      </c>
      <c r="E56" s="5" t="s">
        <v>15</v>
      </c>
      <c r="F56" s="5" t="s">
        <v>15</v>
      </c>
      <c r="G56" s="5" t="s">
        <v>15</v>
      </c>
      <c r="H56" s="5" t="s">
        <v>15</v>
      </c>
      <c r="I56" s="5" t="s">
        <v>15</v>
      </c>
      <c r="J56" s="5" t="s">
        <v>15</v>
      </c>
      <c r="K56" s="5" t="s">
        <v>15</v>
      </c>
      <c r="L56" s="5" t="s">
        <v>15</v>
      </c>
      <c r="M56" s="5" t="s">
        <v>15</v>
      </c>
      <c r="N56" s="5" t="s">
        <v>15</v>
      </c>
      <c r="O56" s="5" t="s">
        <v>15</v>
      </c>
    </row>
    <row r="57" spans="1:15" ht="15.75" thickBot="1" x14ac:dyDescent="0.3">
      <c r="A57" s="17" t="s">
        <v>75</v>
      </c>
      <c r="B57" s="5" t="s">
        <v>15</v>
      </c>
      <c r="C57" s="5" t="s">
        <v>15</v>
      </c>
      <c r="D57" s="5" t="s">
        <v>15</v>
      </c>
      <c r="E57" s="5" t="s">
        <v>15</v>
      </c>
      <c r="F57" s="5" t="s">
        <v>15</v>
      </c>
      <c r="G57" s="5" t="s">
        <v>15</v>
      </c>
      <c r="H57" s="5" t="s">
        <v>15</v>
      </c>
      <c r="I57" s="5" t="s">
        <v>15</v>
      </c>
      <c r="J57" s="5" t="s">
        <v>15</v>
      </c>
      <c r="K57" s="5" t="s">
        <v>15</v>
      </c>
      <c r="L57" s="5" t="s">
        <v>15</v>
      </c>
      <c r="M57" s="5" t="s">
        <v>15</v>
      </c>
      <c r="N57" s="5" t="s">
        <v>15</v>
      </c>
      <c r="O57" s="5" t="s">
        <v>15</v>
      </c>
    </row>
    <row r="58" spans="1:15" ht="15.75" thickBot="1" x14ac:dyDescent="0.3">
      <c r="A58" s="17" t="s">
        <v>76</v>
      </c>
      <c r="B58" s="5" t="s">
        <v>15</v>
      </c>
      <c r="C58" s="5" t="s">
        <v>15</v>
      </c>
      <c r="D58" s="5" t="s">
        <v>15</v>
      </c>
      <c r="E58" s="5" t="s">
        <v>15</v>
      </c>
      <c r="F58" s="5" t="s">
        <v>15</v>
      </c>
      <c r="G58" s="5" t="s">
        <v>15</v>
      </c>
      <c r="H58" s="5" t="s">
        <v>17</v>
      </c>
      <c r="I58" s="5" t="s">
        <v>15</v>
      </c>
      <c r="J58" s="5" t="s">
        <v>15</v>
      </c>
      <c r="K58" s="5" t="s">
        <v>15</v>
      </c>
      <c r="L58" s="5" t="s">
        <v>15</v>
      </c>
      <c r="M58" s="5" t="s">
        <v>15</v>
      </c>
      <c r="N58" s="5" t="s">
        <v>15</v>
      </c>
      <c r="O58" s="5" t="s">
        <v>15</v>
      </c>
    </row>
    <row r="59" spans="1:15" ht="15.75" thickBot="1" x14ac:dyDescent="0.3">
      <c r="A59" s="16" t="s">
        <v>77</v>
      </c>
      <c r="B59" s="5" t="s">
        <v>15</v>
      </c>
      <c r="C59" s="5" t="s">
        <v>15</v>
      </c>
      <c r="D59" s="5" t="s">
        <v>15</v>
      </c>
      <c r="E59" s="5" t="s">
        <v>15</v>
      </c>
      <c r="F59" s="5" t="s">
        <v>15</v>
      </c>
      <c r="G59" s="5" t="s">
        <v>15</v>
      </c>
      <c r="H59" s="5" t="s">
        <v>17</v>
      </c>
      <c r="I59" s="5" t="s">
        <v>15</v>
      </c>
      <c r="J59" s="5" t="s">
        <v>15</v>
      </c>
      <c r="K59" s="5" t="s">
        <v>15</v>
      </c>
      <c r="L59" s="5" t="s">
        <v>15</v>
      </c>
      <c r="M59" s="5" t="s">
        <v>15</v>
      </c>
      <c r="N59" s="5" t="s">
        <v>15</v>
      </c>
      <c r="O59" s="5" t="s">
        <v>15</v>
      </c>
    </row>
    <row r="60" spans="1:15" ht="15.75" thickBot="1" x14ac:dyDescent="0.3">
      <c r="A60" s="15" t="s">
        <v>78</v>
      </c>
      <c r="B60" s="5" t="s">
        <v>15</v>
      </c>
      <c r="C60" s="5" t="s">
        <v>15</v>
      </c>
      <c r="D60" s="5" t="s">
        <v>15</v>
      </c>
      <c r="E60" s="5" t="s">
        <v>17</v>
      </c>
      <c r="F60" s="5" t="s">
        <v>15</v>
      </c>
      <c r="G60" s="5" t="s">
        <v>15</v>
      </c>
      <c r="H60" s="5" t="s">
        <v>15</v>
      </c>
      <c r="I60" s="5" t="s">
        <v>15</v>
      </c>
      <c r="J60" s="5" t="s">
        <v>15</v>
      </c>
      <c r="K60" s="5" t="s">
        <v>15</v>
      </c>
      <c r="L60" s="5" t="s">
        <v>15</v>
      </c>
      <c r="M60" s="5" t="s">
        <v>15</v>
      </c>
      <c r="N60" s="5" t="s">
        <v>15</v>
      </c>
      <c r="O60" s="5" t="s">
        <v>15</v>
      </c>
    </row>
    <row r="61" spans="1:15" ht="15.75" thickBot="1" x14ac:dyDescent="0.3">
      <c r="A61" s="14" t="s">
        <v>33</v>
      </c>
      <c r="B61" s="5" t="s">
        <v>15</v>
      </c>
      <c r="C61" s="5" t="s">
        <v>15</v>
      </c>
      <c r="D61" s="5" t="s">
        <v>15</v>
      </c>
      <c r="E61" s="5" t="s">
        <v>15</v>
      </c>
      <c r="F61" s="5" t="s">
        <v>15</v>
      </c>
      <c r="G61" s="5" t="s">
        <v>15</v>
      </c>
      <c r="H61" s="5" t="s">
        <v>15</v>
      </c>
      <c r="I61" s="5" t="s">
        <v>15</v>
      </c>
      <c r="J61" s="5" t="s">
        <v>15</v>
      </c>
      <c r="K61" s="5" t="s">
        <v>15</v>
      </c>
      <c r="L61" s="5" t="s">
        <v>15</v>
      </c>
      <c r="M61" s="5" t="s">
        <v>15</v>
      </c>
      <c r="N61" s="5" t="s">
        <v>15</v>
      </c>
      <c r="O61" s="5" t="s">
        <v>15</v>
      </c>
    </row>
    <row r="62" spans="1:15" ht="15.75" thickBot="1" x14ac:dyDescent="0.3">
      <c r="A62" s="14" t="s">
        <v>79</v>
      </c>
      <c r="B62" s="5" t="s">
        <v>15</v>
      </c>
      <c r="C62" s="5" t="s">
        <v>15</v>
      </c>
      <c r="D62" s="5" t="s">
        <v>15</v>
      </c>
      <c r="E62" s="5" t="s">
        <v>15</v>
      </c>
      <c r="F62" s="5" t="s">
        <v>15</v>
      </c>
      <c r="G62" s="5" t="s">
        <v>15</v>
      </c>
      <c r="H62" s="5" t="s">
        <v>15</v>
      </c>
      <c r="I62" s="5" t="s">
        <v>15</v>
      </c>
      <c r="J62" s="5" t="s">
        <v>15</v>
      </c>
      <c r="K62" s="5" t="s">
        <v>15</v>
      </c>
      <c r="L62" s="5" t="s">
        <v>15</v>
      </c>
      <c r="M62" s="5" t="s">
        <v>15</v>
      </c>
      <c r="N62" s="5" t="s">
        <v>15</v>
      </c>
      <c r="O62" s="5" t="s">
        <v>15</v>
      </c>
    </row>
    <row r="63" spans="1:15" ht="15.75" thickBot="1" x14ac:dyDescent="0.3">
      <c r="A63" s="14" t="s">
        <v>240</v>
      </c>
      <c r="B63" s="5" t="s">
        <v>15</v>
      </c>
      <c r="C63" s="5" t="s">
        <v>15</v>
      </c>
      <c r="D63" s="5" t="s">
        <v>15</v>
      </c>
      <c r="E63" s="5" t="s">
        <v>15</v>
      </c>
      <c r="F63" s="5" t="s">
        <v>15</v>
      </c>
      <c r="G63" s="5" t="s">
        <v>15</v>
      </c>
      <c r="H63" s="5" t="s">
        <v>15</v>
      </c>
      <c r="I63" s="5" t="s">
        <v>15</v>
      </c>
      <c r="J63" s="5" t="s">
        <v>15</v>
      </c>
      <c r="K63" s="5" t="s">
        <v>15</v>
      </c>
      <c r="L63" s="5" t="s">
        <v>15</v>
      </c>
      <c r="M63" s="5" t="s">
        <v>15</v>
      </c>
      <c r="N63" s="5" t="s">
        <v>15</v>
      </c>
      <c r="O63" s="5" t="s">
        <v>15</v>
      </c>
    </row>
    <row r="64" spans="1:15" ht="15.75" thickBot="1" x14ac:dyDescent="0.3">
      <c r="A64" s="14" t="s">
        <v>32</v>
      </c>
      <c r="B64" s="5" t="s">
        <v>15</v>
      </c>
      <c r="C64" s="5" t="s">
        <v>15</v>
      </c>
      <c r="D64" s="5" t="s">
        <v>15</v>
      </c>
      <c r="E64" s="5" t="s">
        <v>17</v>
      </c>
      <c r="F64" s="5" t="s">
        <v>15</v>
      </c>
      <c r="G64" s="5" t="s">
        <v>15</v>
      </c>
      <c r="H64" s="5" t="s">
        <v>15</v>
      </c>
      <c r="I64" s="5" t="s">
        <v>15</v>
      </c>
      <c r="J64" s="5" t="s">
        <v>15</v>
      </c>
      <c r="K64" s="5" t="s">
        <v>15</v>
      </c>
      <c r="L64" s="5" t="s">
        <v>15</v>
      </c>
      <c r="M64" s="5" t="s">
        <v>15</v>
      </c>
      <c r="N64" s="5" t="s">
        <v>15</v>
      </c>
      <c r="O64" s="5" t="s">
        <v>15</v>
      </c>
    </row>
    <row r="65" spans="1:15" ht="15.75" thickBot="1" x14ac:dyDescent="0.3">
      <c r="A65" s="15" t="s">
        <v>80</v>
      </c>
      <c r="B65" s="5" t="s">
        <v>15</v>
      </c>
      <c r="C65" s="5" t="s">
        <v>15</v>
      </c>
      <c r="D65" s="5" t="s">
        <v>15</v>
      </c>
      <c r="E65" s="5" t="s">
        <v>15</v>
      </c>
      <c r="F65" s="5" t="s">
        <v>15</v>
      </c>
      <c r="G65" s="5" t="s">
        <v>15</v>
      </c>
      <c r="H65" s="5" t="s">
        <v>15</v>
      </c>
      <c r="I65" s="5" t="s">
        <v>15</v>
      </c>
      <c r="J65" s="5" t="s">
        <v>15</v>
      </c>
      <c r="K65" s="5" t="s">
        <v>15</v>
      </c>
      <c r="L65" s="5" t="s">
        <v>15</v>
      </c>
      <c r="M65" s="5" t="s">
        <v>15</v>
      </c>
      <c r="N65" s="5" t="s">
        <v>15</v>
      </c>
      <c r="O65" s="5" t="s">
        <v>15</v>
      </c>
    </row>
    <row r="66" spans="1:15" ht="15.75" thickBot="1" x14ac:dyDescent="0.3">
      <c r="A66" s="15" t="s">
        <v>81</v>
      </c>
      <c r="B66" s="5" t="s">
        <v>15</v>
      </c>
      <c r="C66" s="5" t="s">
        <v>15</v>
      </c>
      <c r="D66" s="5" t="s">
        <v>15</v>
      </c>
      <c r="E66" s="5" t="s">
        <v>15</v>
      </c>
      <c r="F66" s="5" t="s">
        <v>15</v>
      </c>
      <c r="G66" s="5" t="s">
        <v>15</v>
      </c>
      <c r="H66" s="5" t="s">
        <v>15</v>
      </c>
      <c r="I66" s="5" t="s">
        <v>15</v>
      </c>
      <c r="J66" s="5" t="s">
        <v>15</v>
      </c>
      <c r="K66" s="5" t="s">
        <v>15</v>
      </c>
      <c r="L66" s="5" t="s">
        <v>15</v>
      </c>
      <c r="M66" s="5" t="s">
        <v>15</v>
      </c>
      <c r="N66" s="5" t="s">
        <v>15</v>
      </c>
      <c r="O66" s="5" t="s">
        <v>15</v>
      </c>
    </row>
    <row r="67" spans="1:15" ht="15.75" thickBot="1" x14ac:dyDescent="0.3">
      <c r="A67" s="15" t="s">
        <v>82</v>
      </c>
      <c r="B67" s="5" t="s">
        <v>15</v>
      </c>
      <c r="C67" s="5" t="s">
        <v>15</v>
      </c>
      <c r="D67" s="5" t="s">
        <v>15</v>
      </c>
      <c r="E67" s="5" t="s">
        <v>15</v>
      </c>
      <c r="F67" s="5" t="s">
        <v>15</v>
      </c>
      <c r="G67" s="5" t="s">
        <v>15</v>
      </c>
      <c r="H67" s="5" t="s">
        <v>15</v>
      </c>
      <c r="I67" s="5" t="s">
        <v>15</v>
      </c>
      <c r="J67" s="5" t="s">
        <v>15</v>
      </c>
      <c r="K67" s="5" t="s">
        <v>15</v>
      </c>
      <c r="L67" s="5" t="s">
        <v>15</v>
      </c>
      <c r="M67" s="5" t="s">
        <v>15</v>
      </c>
      <c r="N67" s="5" t="s">
        <v>15</v>
      </c>
      <c r="O67" s="5" t="s">
        <v>15</v>
      </c>
    </row>
    <row r="68" spans="1:15" ht="15.75" thickBot="1" x14ac:dyDescent="0.3">
      <c r="A68" s="15" t="s">
        <v>25</v>
      </c>
      <c r="B68" s="5" t="s">
        <v>15</v>
      </c>
      <c r="C68" s="5" t="s">
        <v>15</v>
      </c>
      <c r="D68" s="5" t="s">
        <v>15</v>
      </c>
      <c r="E68" s="5" t="s">
        <v>15</v>
      </c>
      <c r="F68" s="5" t="s">
        <v>15</v>
      </c>
      <c r="G68" s="5" t="s">
        <v>15</v>
      </c>
      <c r="H68" s="5" t="s">
        <v>15</v>
      </c>
      <c r="I68" s="5" t="s">
        <v>15</v>
      </c>
      <c r="J68" s="5" t="s">
        <v>15</v>
      </c>
      <c r="K68" s="5" t="s">
        <v>15</v>
      </c>
      <c r="L68" s="5" t="s">
        <v>15</v>
      </c>
      <c r="M68" s="5" t="s">
        <v>15</v>
      </c>
      <c r="N68" s="5" t="s">
        <v>15</v>
      </c>
      <c r="O68" s="5" t="s">
        <v>15</v>
      </c>
    </row>
    <row r="69" spans="1:15" ht="15.75" thickBot="1" x14ac:dyDescent="0.3">
      <c r="A69" s="14" t="s">
        <v>18</v>
      </c>
      <c r="B69" s="5" t="s">
        <v>15</v>
      </c>
      <c r="C69" s="5" t="s">
        <v>15</v>
      </c>
      <c r="D69" s="5" t="s">
        <v>15</v>
      </c>
      <c r="E69" s="5" t="s">
        <v>15</v>
      </c>
      <c r="F69" s="5" t="s">
        <v>15</v>
      </c>
      <c r="G69" s="5" t="s">
        <v>15</v>
      </c>
      <c r="H69" s="5" t="s">
        <v>15</v>
      </c>
      <c r="I69" s="5" t="s">
        <v>15</v>
      </c>
      <c r="J69" s="5" t="s">
        <v>15</v>
      </c>
      <c r="K69" s="5" t="s">
        <v>15</v>
      </c>
      <c r="L69" s="5" t="s">
        <v>15</v>
      </c>
      <c r="M69" s="5" t="s">
        <v>15</v>
      </c>
      <c r="N69" s="5" t="s">
        <v>15</v>
      </c>
      <c r="O69" s="5" t="s">
        <v>15</v>
      </c>
    </row>
    <row r="70" spans="1:15" ht="15.75" thickBot="1" x14ac:dyDescent="0.3">
      <c r="A70" s="14" t="s">
        <v>321</v>
      </c>
      <c r="B70" s="5" t="s">
        <v>15</v>
      </c>
      <c r="C70" s="5" t="s">
        <v>15</v>
      </c>
      <c r="D70" s="5" t="s">
        <v>15</v>
      </c>
      <c r="E70" s="5" t="s">
        <v>15</v>
      </c>
      <c r="F70" s="5" t="s">
        <v>15</v>
      </c>
      <c r="G70" s="5" t="s">
        <v>15</v>
      </c>
      <c r="H70" s="5" t="s">
        <v>15</v>
      </c>
      <c r="I70" s="5" t="s">
        <v>15</v>
      </c>
      <c r="J70" s="5" t="s">
        <v>15</v>
      </c>
      <c r="K70" s="5" t="s">
        <v>15</v>
      </c>
      <c r="L70" s="5" t="s">
        <v>15</v>
      </c>
      <c r="M70" s="5" t="s">
        <v>15</v>
      </c>
      <c r="N70" s="5" t="s">
        <v>15</v>
      </c>
      <c r="O70" s="5" t="s">
        <v>15</v>
      </c>
    </row>
    <row r="71" spans="1:15" ht="15.75" thickBot="1" x14ac:dyDescent="0.3">
      <c r="A71" s="17" t="s">
        <v>83</v>
      </c>
      <c r="B71" s="5" t="s">
        <v>15</v>
      </c>
      <c r="C71" s="5" t="s">
        <v>15</v>
      </c>
      <c r="D71" s="5" t="s">
        <v>15</v>
      </c>
      <c r="E71" s="5" t="s">
        <v>15</v>
      </c>
      <c r="F71" s="5" t="s">
        <v>15</v>
      </c>
      <c r="G71" s="5" t="s">
        <v>15</v>
      </c>
      <c r="H71" s="5" t="s">
        <v>15</v>
      </c>
      <c r="I71" s="5" t="s">
        <v>15</v>
      </c>
      <c r="J71" s="5" t="s">
        <v>15</v>
      </c>
      <c r="K71" s="5" t="s">
        <v>15</v>
      </c>
      <c r="L71" s="5" t="s">
        <v>15</v>
      </c>
      <c r="M71" s="5" t="s">
        <v>15</v>
      </c>
      <c r="N71" s="5" t="s">
        <v>15</v>
      </c>
      <c r="O71" s="5" t="s">
        <v>15</v>
      </c>
    </row>
    <row r="72" spans="1:15" ht="15.75" thickBot="1" x14ac:dyDescent="0.3">
      <c r="A72" s="14" t="s">
        <v>84</v>
      </c>
      <c r="B72" s="5" t="s">
        <v>15</v>
      </c>
      <c r="C72" s="5" t="s">
        <v>15</v>
      </c>
      <c r="D72" s="5" t="s">
        <v>15</v>
      </c>
      <c r="E72" s="5" t="s">
        <v>15</v>
      </c>
      <c r="F72" s="5" t="s">
        <v>15</v>
      </c>
      <c r="G72" s="5" t="s">
        <v>15</v>
      </c>
      <c r="H72" s="5" t="s">
        <v>17</v>
      </c>
      <c r="I72" s="5" t="s">
        <v>15</v>
      </c>
      <c r="J72" s="5" t="s">
        <v>15</v>
      </c>
      <c r="K72" s="5" t="s">
        <v>15</v>
      </c>
      <c r="L72" s="5" t="s">
        <v>15</v>
      </c>
      <c r="M72" s="5" t="s">
        <v>15</v>
      </c>
      <c r="N72" s="5" t="s">
        <v>15</v>
      </c>
      <c r="O72" s="5" t="s">
        <v>15</v>
      </c>
    </row>
    <row r="73" spans="1:15" ht="15.75" thickBot="1" x14ac:dyDescent="0.3">
      <c r="A73" s="17" t="s">
        <v>318</v>
      </c>
      <c r="B73" s="5" t="s">
        <v>15</v>
      </c>
      <c r="C73" s="5" t="s">
        <v>15</v>
      </c>
      <c r="D73" s="5" t="s">
        <v>15</v>
      </c>
      <c r="E73" s="5" t="s">
        <v>15</v>
      </c>
      <c r="F73" s="5" t="s">
        <v>15</v>
      </c>
      <c r="G73" s="5" t="s">
        <v>15</v>
      </c>
      <c r="H73" s="5" t="s">
        <v>15</v>
      </c>
      <c r="I73" s="5" t="s">
        <v>15</v>
      </c>
      <c r="J73" s="5" t="s">
        <v>15</v>
      </c>
      <c r="K73" s="5" t="s">
        <v>15</v>
      </c>
      <c r="L73" s="5" t="s">
        <v>15</v>
      </c>
      <c r="M73" s="5" t="s">
        <v>15</v>
      </c>
      <c r="N73" s="5" t="s">
        <v>15</v>
      </c>
      <c r="O73" s="5" t="s">
        <v>15</v>
      </c>
    </row>
    <row r="74" spans="1:15" ht="15.75" thickBot="1" x14ac:dyDescent="0.3">
      <c r="A74" s="16" t="s">
        <v>53</v>
      </c>
      <c r="B74" s="5" t="s">
        <v>15</v>
      </c>
      <c r="C74" s="5" t="s">
        <v>15</v>
      </c>
      <c r="D74" s="5" t="s">
        <v>15</v>
      </c>
      <c r="E74" s="5" t="s">
        <v>15</v>
      </c>
      <c r="F74" s="5" t="s">
        <v>15</v>
      </c>
      <c r="G74" s="5" t="s">
        <v>15</v>
      </c>
      <c r="H74" s="5" t="s">
        <v>15</v>
      </c>
      <c r="I74" s="5" t="s">
        <v>15</v>
      </c>
      <c r="J74" s="5" t="s">
        <v>15</v>
      </c>
      <c r="K74" s="5" t="s">
        <v>15</v>
      </c>
      <c r="L74" s="5" t="s">
        <v>15</v>
      </c>
      <c r="M74" s="5" t="s">
        <v>15</v>
      </c>
      <c r="N74" s="5" t="s">
        <v>15</v>
      </c>
      <c r="O74" s="5" t="s">
        <v>15</v>
      </c>
    </row>
    <row r="75" spans="1:15" ht="15.75" thickBot="1" x14ac:dyDescent="0.3">
      <c r="A75" s="17" t="s">
        <v>85</v>
      </c>
      <c r="B75" s="5" t="s">
        <v>17</v>
      </c>
      <c r="C75" s="5" t="s">
        <v>15</v>
      </c>
      <c r="D75" s="5" t="s">
        <v>16</v>
      </c>
      <c r="E75" s="5" t="s">
        <v>15</v>
      </c>
      <c r="F75" s="5" t="s">
        <v>17</v>
      </c>
      <c r="G75" s="5" t="s">
        <v>15</v>
      </c>
      <c r="H75" s="5" t="s">
        <v>15</v>
      </c>
      <c r="I75" s="5" t="s">
        <v>15</v>
      </c>
      <c r="J75" s="5" t="s">
        <v>15</v>
      </c>
      <c r="K75" s="5" t="s">
        <v>15</v>
      </c>
      <c r="L75" s="5" t="s">
        <v>15</v>
      </c>
      <c r="M75" s="5" t="s">
        <v>15</v>
      </c>
      <c r="N75" s="5" t="s">
        <v>15</v>
      </c>
      <c r="O75" s="5" t="s">
        <v>16</v>
      </c>
    </row>
    <row r="76" spans="1:15" ht="15.75" thickBot="1" x14ac:dyDescent="0.3">
      <c r="A76" s="16" t="s">
        <v>86</v>
      </c>
      <c r="B76" s="5" t="s">
        <v>15</v>
      </c>
      <c r="C76" s="5" t="s">
        <v>15</v>
      </c>
      <c r="D76" s="5" t="s">
        <v>15</v>
      </c>
      <c r="E76" s="5" t="s">
        <v>15</v>
      </c>
      <c r="F76" s="5" t="s">
        <v>15</v>
      </c>
      <c r="G76" s="5" t="s">
        <v>15</v>
      </c>
      <c r="H76" s="5" t="s">
        <v>15</v>
      </c>
      <c r="I76" s="5" t="s">
        <v>15</v>
      </c>
      <c r="J76" s="5" t="s">
        <v>15</v>
      </c>
      <c r="K76" s="5" t="s">
        <v>15</v>
      </c>
      <c r="L76" s="5" t="s">
        <v>15</v>
      </c>
      <c r="M76" s="5" t="s">
        <v>15</v>
      </c>
      <c r="N76" s="5" t="s">
        <v>15</v>
      </c>
      <c r="O76" s="5" t="s">
        <v>15</v>
      </c>
    </row>
    <row r="77" spans="1:15" x14ac:dyDescent="0.25">
      <c r="A77" s="19" t="s">
        <v>87</v>
      </c>
      <c r="B77" s="5" t="s">
        <v>15</v>
      </c>
      <c r="C77" s="5" t="s">
        <v>15</v>
      </c>
      <c r="D77" s="5" t="s">
        <v>15</v>
      </c>
      <c r="E77" s="5" t="s">
        <v>15</v>
      </c>
      <c r="F77" s="5" t="s">
        <v>15</v>
      </c>
      <c r="G77" s="5" t="s">
        <v>15</v>
      </c>
      <c r="H77" s="5" t="s">
        <v>15</v>
      </c>
      <c r="I77" s="5" t="s">
        <v>15</v>
      </c>
      <c r="J77" s="5" t="s">
        <v>15</v>
      </c>
      <c r="K77" s="5" t="s">
        <v>15</v>
      </c>
      <c r="L77" s="5" t="s">
        <v>15</v>
      </c>
      <c r="M77" s="5" t="s">
        <v>15</v>
      </c>
      <c r="N77" s="5" t="s">
        <v>15</v>
      </c>
      <c r="O77" s="5" t="s">
        <v>15</v>
      </c>
    </row>
    <row r="78" spans="1:15" x14ac:dyDescent="0.25">
      <c r="A78" s="20" t="s">
        <v>88</v>
      </c>
      <c r="B78" s="5" t="s">
        <v>15</v>
      </c>
      <c r="C78" s="5" t="s">
        <v>17</v>
      </c>
      <c r="D78" s="5" t="s">
        <v>15</v>
      </c>
      <c r="E78" s="5" t="s">
        <v>15</v>
      </c>
      <c r="F78" s="5" t="s">
        <v>15</v>
      </c>
      <c r="G78" s="5" t="s">
        <v>15</v>
      </c>
      <c r="H78" s="5" t="s">
        <v>15</v>
      </c>
      <c r="I78" s="5" t="s">
        <v>15</v>
      </c>
      <c r="J78" s="5" t="s">
        <v>15</v>
      </c>
      <c r="K78" s="5" t="s">
        <v>15</v>
      </c>
      <c r="L78" s="5" t="s">
        <v>15</v>
      </c>
      <c r="M78" s="5" t="s">
        <v>15</v>
      </c>
      <c r="N78" s="5" t="s">
        <v>15</v>
      </c>
      <c r="O78" s="5" t="s">
        <v>15</v>
      </c>
    </row>
    <row r="79" spans="1:15" ht="15.75" thickBot="1" x14ac:dyDescent="0.3">
      <c r="A79" s="15" t="s">
        <v>37</v>
      </c>
      <c r="B79" s="5" t="s">
        <v>15</v>
      </c>
      <c r="C79" s="5" t="s">
        <v>15</v>
      </c>
      <c r="D79" s="5" t="s">
        <v>15</v>
      </c>
      <c r="E79" s="5" t="s">
        <v>15</v>
      </c>
      <c r="F79" s="5" t="s">
        <v>15</v>
      </c>
      <c r="G79" s="5" t="s">
        <v>15</v>
      </c>
      <c r="H79" s="5" t="s">
        <v>15</v>
      </c>
      <c r="I79" s="5" t="s">
        <v>15</v>
      </c>
      <c r="J79" s="5" t="s">
        <v>15</v>
      </c>
      <c r="K79" s="5" t="s">
        <v>15</v>
      </c>
      <c r="L79" s="5" t="s">
        <v>15</v>
      </c>
      <c r="M79" s="5" t="s">
        <v>15</v>
      </c>
      <c r="N79" s="5" t="s">
        <v>15</v>
      </c>
      <c r="O79" s="5" t="s">
        <v>15</v>
      </c>
    </row>
    <row r="80" spans="1:15" ht="15.75" thickBot="1" x14ac:dyDescent="0.3">
      <c r="A80" s="16" t="s">
        <v>89</v>
      </c>
      <c r="B80" s="5" t="s">
        <v>15</v>
      </c>
      <c r="C80" s="5" t="s">
        <v>15</v>
      </c>
      <c r="D80" s="5" t="s">
        <v>15</v>
      </c>
      <c r="E80" s="5" t="s">
        <v>15</v>
      </c>
      <c r="F80" s="5" t="s">
        <v>15</v>
      </c>
      <c r="G80" s="5" t="s">
        <v>15</v>
      </c>
      <c r="H80" s="5" t="s">
        <v>15</v>
      </c>
      <c r="I80" s="5" t="s">
        <v>15</v>
      </c>
      <c r="J80" s="5" t="s">
        <v>15</v>
      </c>
      <c r="K80" s="5" t="s">
        <v>15</v>
      </c>
      <c r="L80" s="5" t="s">
        <v>15</v>
      </c>
      <c r="M80" s="5" t="s">
        <v>15</v>
      </c>
      <c r="N80" s="5" t="s">
        <v>15</v>
      </c>
      <c r="O80" s="5" t="s">
        <v>15</v>
      </c>
    </row>
    <row r="81" spans="1:15" ht="15.75" thickBot="1" x14ac:dyDescent="0.3">
      <c r="A81" s="17" t="s">
        <v>90</v>
      </c>
      <c r="B81" s="5" t="s">
        <v>15</v>
      </c>
      <c r="C81" s="5" t="s">
        <v>15</v>
      </c>
      <c r="D81" s="5" t="s">
        <v>15</v>
      </c>
      <c r="E81" s="5" t="s">
        <v>15</v>
      </c>
      <c r="F81" s="5" t="s">
        <v>15</v>
      </c>
      <c r="G81" s="5" t="s">
        <v>15</v>
      </c>
      <c r="H81" s="5" t="s">
        <v>15</v>
      </c>
      <c r="I81" s="5" t="s">
        <v>15</v>
      </c>
      <c r="J81" s="5" t="s">
        <v>15</v>
      </c>
      <c r="K81" s="5" t="s">
        <v>15</v>
      </c>
      <c r="L81" s="5" t="s">
        <v>15</v>
      </c>
      <c r="M81" s="5" t="s">
        <v>15</v>
      </c>
      <c r="N81" s="5" t="s">
        <v>15</v>
      </c>
      <c r="O81" s="5" t="s">
        <v>15</v>
      </c>
    </row>
    <row r="82" spans="1:15" ht="15.75" thickBot="1" x14ac:dyDescent="0.3">
      <c r="A82" s="14" t="s">
        <v>91</v>
      </c>
      <c r="B82" s="5" t="s">
        <v>15</v>
      </c>
      <c r="C82" s="5" t="s">
        <v>15</v>
      </c>
      <c r="D82" s="5" t="s">
        <v>15</v>
      </c>
      <c r="E82" s="5" t="s">
        <v>15</v>
      </c>
      <c r="F82" s="5" t="s">
        <v>15</v>
      </c>
      <c r="G82" s="5" t="s">
        <v>15</v>
      </c>
      <c r="H82" s="5" t="s">
        <v>15</v>
      </c>
      <c r="I82" s="5" t="s">
        <v>15</v>
      </c>
      <c r="J82" s="5" t="s">
        <v>15</v>
      </c>
      <c r="K82" s="5" t="s">
        <v>15</v>
      </c>
      <c r="L82" s="5" t="s">
        <v>15</v>
      </c>
      <c r="M82" s="5" t="s">
        <v>15</v>
      </c>
      <c r="N82" s="5" t="s">
        <v>15</v>
      </c>
      <c r="O82" s="5" t="s">
        <v>15</v>
      </c>
    </row>
    <row r="83" spans="1:15" ht="15.75" thickBot="1" x14ac:dyDescent="0.3">
      <c r="A83" s="14" t="s">
        <v>92</v>
      </c>
      <c r="B83" s="5" t="s">
        <v>15</v>
      </c>
      <c r="C83" s="5" t="s">
        <v>15</v>
      </c>
      <c r="D83" s="5" t="s">
        <v>15</v>
      </c>
      <c r="E83" s="5" t="s">
        <v>15</v>
      </c>
      <c r="F83" s="5" t="s">
        <v>15</v>
      </c>
      <c r="G83" s="5" t="s">
        <v>15</v>
      </c>
      <c r="H83" s="5" t="s">
        <v>15</v>
      </c>
      <c r="I83" s="5" t="s">
        <v>15</v>
      </c>
      <c r="J83" s="5" t="s">
        <v>15</v>
      </c>
      <c r="K83" s="5" t="s">
        <v>15</v>
      </c>
      <c r="L83" s="5" t="s">
        <v>15</v>
      </c>
      <c r="M83" s="5" t="s">
        <v>15</v>
      </c>
      <c r="N83" s="5" t="s">
        <v>15</v>
      </c>
      <c r="O83" s="5" t="s">
        <v>15</v>
      </c>
    </row>
    <row r="84" spans="1:15" ht="15.75" thickBot="1" x14ac:dyDescent="0.3">
      <c r="A84" s="17" t="s">
        <v>93</v>
      </c>
      <c r="B84" s="5" t="s">
        <v>15</v>
      </c>
      <c r="C84" s="5" t="s">
        <v>15</v>
      </c>
      <c r="D84" s="5" t="s">
        <v>15</v>
      </c>
      <c r="E84" s="5" t="s">
        <v>15</v>
      </c>
      <c r="F84" s="5" t="s">
        <v>15</v>
      </c>
      <c r="G84" s="5" t="s">
        <v>15</v>
      </c>
      <c r="H84" s="5" t="s">
        <v>15</v>
      </c>
      <c r="I84" s="5" t="s">
        <v>15</v>
      </c>
      <c r="J84" s="5" t="s">
        <v>15</v>
      </c>
      <c r="K84" s="5" t="s">
        <v>15</v>
      </c>
      <c r="L84" s="5" t="s">
        <v>15</v>
      </c>
      <c r="M84" s="5" t="s">
        <v>15</v>
      </c>
      <c r="N84" s="5" t="s">
        <v>15</v>
      </c>
      <c r="O84" s="5" t="s">
        <v>15</v>
      </c>
    </row>
    <row r="85" spans="1:15" ht="15.75" thickBot="1" x14ac:dyDescent="0.3">
      <c r="A85" s="17" t="s">
        <v>94</v>
      </c>
      <c r="B85" s="5" t="s">
        <v>15</v>
      </c>
      <c r="C85" s="5" t="s">
        <v>15</v>
      </c>
      <c r="D85" s="5" t="s">
        <v>15</v>
      </c>
      <c r="E85" s="5" t="s">
        <v>15</v>
      </c>
      <c r="F85" s="5" t="s">
        <v>15</v>
      </c>
      <c r="G85" s="5" t="s">
        <v>15</v>
      </c>
      <c r="H85" s="5" t="s">
        <v>15</v>
      </c>
      <c r="I85" s="5" t="s">
        <v>15</v>
      </c>
      <c r="J85" s="5" t="s">
        <v>15</v>
      </c>
      <c r="K85" s="5" t="s">
        <v>15</v>
      </c>
      <c r="L85" s="5" t="s">
        <v>15</v>
      </c>
      <c r="M85" s="5" t="s">
        <v>15</v>
      </c>
      <c r="N85" s="5" t="s">
        <v>15</v>
      </c>
      <c r="O85" s="5" t="s">
        <v>15</v>
      </c>
    </row>
    <row r="86" spans="1:15" ht="15.75" thickBot="1" x14ac:dyDescent="0.3">
      <c r="A86" s="17" t="s">
        <v>95</v>
      </c>
      <c r="B86" s="5" t="s">
        <v>15</v>
      </c>
      <c r="C86" s="5" t="s">
        <v>15</v>
      </c>
      <c r="D86" s="5" t="s">
        <v>15</v>
      </c>
      <c r="E86" s="5" t="s">
        <v>15</v>
      </c>
      <c r="F86" s="5" t="s">
        <v>15</v>
      </c>
      <c r="G86" s="5" t="s">
        <v>15</v>
      </c>
      <c r="H86" s="5" t="s">
        <v>15</v>
      </c>
      <c r="I86" s="5" t="s">
        <v>15</v>
      </c>
      <c r="J86" s="5" t="s">
        <v>15</v>
      </c>
      <c r="K86" s="5" t="s">
        <v>15</v>
      </c>
      <c r="L86" s="5" t="s">
        <v>15</v>
      </c>
      <c r="M86" s="5" t="s">
        <v>15</v>
      </c>
      <c r="N86" s="5" t="s">
        <v>15</v>
      </c>
      <c r="O86" s="5" t="s">
        <v>15</v>
      </c>
    </row>
    <row r="87" spans="1:15" ht="15.75" thickBot="1" x14ac:dyDescent="0.3">
      <c r="A87" s="15" t="s">
        <v>96</v>
      </c>
      <c r="B87" s="5" t="s">
        <v>15</v>
      </c>
      <c r="C87" s="5" t="s">
        <v>15</v>
      </c>
      <c r="D87" s="5" t="s">
        <v>15</v>
      </c>
      <c r="E87" s="5" t="s">
        <v>15</v>
      </c>
      <c r="F87" s="5" t="s">
        <v>15</v>
      </c>
      <c r="G87" s="5" t="s">
        <v>15</v>
      </c>
      <c r="H87" s="5" t="s">
        <v>15</v>
      </c>
      <c r="I87" s="5" t="s">
        <v>15</v>
      </c>
      <c r="J87" s="5" t="s">
        <v>15</v>
      </c>
      <c r="K87" s="5" t="s">
        <v>15</v>
      </c>
      <c r="L87" s="5" t="s">
        <v>15</v>
      </c>
      <c r="M87" s="5" t="s">
        <v>15</v>
      </c>
      <c r="N87" s="5" t="s">
        <v>15</v>
      </c>
      <c r="O87" s="5" t="s">
        <v>15</v>
      </c>
    </row>
    <row r="88" spans="1:15" ht="15.75" thickBot="1" x14ac:dyDescent="0.3">
      <c r="A88" s="14" t="s">
        <v>97</v>
      </c>
      <c r="B88" s="5" t="s">
        <v>15</v>
      </c>
      <c r="C88" s="5" t="s">
        <v>15</v>
      </c>
      <c r="D88" s="5" t="s">
        <v>15</v>
      </c>
      <c r="E88" s="5" t="s">
        <v>17</v>
      </c>
      <c r="F88" s="5" t="s">
        <v>15</v>
      </c>
      <c r="G88" s="5" t="s">
        <v>15</v>
      </c>
      <c r="H88" s="5" t="s">
        <v>15</v>
      </c>
      <c r="I88" s="5" t="s">
        <v>15</v>
      </c>
      <c r="J88" s="5" t="s">
        <v>15</v>
      </c>
      <c r="K88" s="5" t="s">
        <v>15</v>
      </c>
      <c r="L88" s="5" t="s">
        <v>15</v>
      </c>
      <c r="M88" s="5" t="s">
        <v>15</v>
      </c>
      <c r="N88" s="5" t="s">
        <v>15</v>
      </c>
      <c r="O88" s="5" t="s">
        <v>15</v>
      </c>
    </row>
    <row r="89" spans="1:15" ht="15.75" thickBot="1" x14ac:dyDescent="0.3">
      <c r="A89" s="14" t="s">
        <v>98</v>
      </c>
      <c r="B89" s="5" t="s">
        <v>15</v>
      </c>
      <c r="C89" s="5" t="s">
        <v>15</v>
      </c>
      <c r="D89" s="5" t="s">
        <v>15</v>
      </c>
      <c r="E89" s="5" t="s">
        <v>15</v>
      </c>
      <c r="F89" s="5" t="s">
        <v>15</v>
      </c>
      <c r="G89" s="5" t="s">
        <v>15</v>
      </c>
      <c r="H89" s="5" t="s">
        <v>15</v>
      </c>
      <c r="I89" s="5" t="s">
        <v>15</v>
      </c>
      <c r="J89" s="5" t="s">
        <v>15</v>
      </c>
      <c r="K89" s="5" t="s">
        <v>15</v>
      </c>
      <c r="L89" s="5" t="s">
        <v>15</v>
      </c>
      <c r="M89" s="5" t="s">
        <v>15</v>
      </c>
      <c r="N89" s="5" t="s">
        <v>15</v>
      </c>
      <c r="O89" s="5" t="s">
        <v>15</v>
      </c>
    </row>
    <row r="90" spans="1:15" ht="15.75" thickBot="1" x14ac:dyDescent="0.3">
      <c r="A90" s="15" t="s">
        <v>99</v>
      </c>
      <c r="B90" s="5" t="s">
        <v>15</v>
      </c>
      <c r="C90" s="5" t="s">
        <v>17</v>
      </c>
      <c r="D90" s="5" t="s">
        <v>15</v>
      </c>
      <c r="E90" s="5" t="s">
        <v>15</v>
      </c>
      <c r="F90" s="5" t="s">
        <v>15</v>
      </c>
      <c r="G90" s="5" t="s">
        <v>15</v>
      </c>
      <c r="H90" s="5" t="s">
        <v>15</v>
      </c>
      <c r="I90" s="5" t="s">
        <v>15</v>
      </c>
      <c r="J90" s="5" t="s">
        <v>15</v>
      </c>
      <c r="K90" s="5" t="s">
        <v>15</v>
      </c>
      <c r="L90" s="5" t="s">
        <v>15</v>
      </c>
      <c r="M90" s="5" t="s">
        <v>15</v>
      </c>
      <c r="N90" s="5" t="s">
        <v>15</v>
      </c>
      <c r="O90" s="5" t="s">
        <v>15</v>
      </c>
    </row>
    <row r="91" spans="1:15" ht="15.75" thickBot="1" x14ac:dyDescent="0.3">
      <c r="A91" s="16" t="s">
        <v>27</v>
      </c>
      <c r="B91" s="5" t="s">
        <v>15</v>
      </c>
      <c r="C91" s="5" t="s">
        <v>15</v>
      </c>
      <c r="D91" s="5" t="s">
        <v>15</v>
      </c>
      <c r="E91" s="5" t="s">
        <v>15</v>
      </c>
      <c r="F91" s="5" t="s">
        <v>15</v>
      </c>
      <c r="G91" s="5" t="s">
        <v>15</v>
      </c>
      <c r="H91" s="5" t="s">
        <v>15</v>
      </c>
      <c r="I91" s="5" t="s">
        <v>15</v>
      </c>
      <c r="J91" s="5" t="s">
        <v>15</v>
      </c>
      <c r="K91" s="5" t="s">
        <v>15</v>
      </c>
      <c r="L91" s="5" t="s">
        <v>15</v>
      </c>
      <c r="M91" s="5" t="s">
        <v>15</v>
      </c>
      <c r="N91" s="5" t="s">
        <v>15</v>
      </c>
      <c r="O91" s="5" t="s">
        <v>15</v>
      </c>
    </row>
    <row r="92" spans="1:15" ht="15.75" thickBot="1" x14ac:dyDescent="0.3">
      <c r="A92" s="15" t="s">
        <v>100</v>
      </c>
      <c r="B92" s="5" t="s">
        <v>15</v>
      </c>
      <c r="C92" s="5" t="s">
        <v>15</v>
      </c>
      <c r="D92" s="5" t="s">
        <v>15</v>
      </c>
      <c r="E92" s="5" t="s">
        <v>17</v>
      </c>
      <c r="F92" s="5" t="s">
        <v>15</v>
      </c>
      <c r="G92" s="5" t="s">
        <v>15</v>
      </c>
      <c r="H92" s="5" t="s">
        <v>15</v>
      </c>
      <c r="I92" s="5" t="s">
        <v>15</v>
      </c>
      <c r="J92" s="5" t="s">
        <v>15</v>
      </c>
      <c r="K92" s="5" t="s">
        <v>15</v>
      </c>
      <c r="L92" s="5" t="s">
        <v>15</v>
      </c>
      <c r="M92" s="5" t="s">
        <v>15</v>
      </c>
      <c r="N92" s="5" t="s">
        <v>15</v>
      </c>
      <c r="O92" s="5" t="s">
        <v>15</v>
      </c>
    </row>
    <row r="93" spans="1:15" ht="15.75" thickBot="1" x14ac:dyDescent="0.3">
      <c r="A93" s="16" t="s">
        <v>24</v>
      </c>
      <c r="B93" s="5" t="s">
        <v>15</v>
      </c>
      <c r="C93" s="5" t="s">
        <v>15</v>
      </c>
      <c r="D93" s="5" t="s">
        <v>15</v>
      </c>
      <c r="E93" s="5" t="s">
        <v>15</v>
      </c>
      <c r="F93" s="5" t="s">
        <v>15</v>
      </c>
      <c r="G93" s="5" t="s">
        <v>15</v>
      </c>
      <c r="H93" s="5" t="s">
        <v>17</v>
      </c>
      <c r="I93" s="5" t="s">
        <v>15</v>
      </c>
      <c r="J93" s="5" t="s">
        <v>15</v>
      </c>
      <c r="K93" s="5" t="s">
        <v>15</v>
      </c>
      <c r="L93" s="5" t="s">
        <v>15</v>
      </c>
      <c r="M93" s="5" t="s">
        <v>15</v>
      </c>
      <c r="N93" s="5" t="s">
        <v>15</v>
      </c>
      <c r="O93" s="5" t="s">
        <v>15</v>
      </c>
    </row>
    <row r="94" spans="1:15" ht="15.75" thickBot="1" x14ac:dyDescent="0.3">
      <c r="A94" s="16" t="s">
        <v>101</v>
      </c>
      <c r="B94" s="5" t="s">
        <v>15</v>
      </c>
      <c r="C94" s="5" t="s">
        <v>17</v>
      </c>
      <c r="D94" s="5" t="s">
        <v>15</v>
      </c>
      <c r="E94" s="5" t="s">
        <v>15</v>
      </c>
      <c r="F94" s="5" t="s">
        <v>15</v>
      </c>
      <c r="G94" s="5" t="s">
        <v>15</v>
      </c>
      <c r="H94" s="5" t="s">
        <v>15</v>
      </c>
      <c r="I94" s="5" t="s">
        <v>15</v>
      </c>
      <c r="J94" s="5" t="s">
        <v>15</v>
      </c>
      <c r="K94" s="5" t="s">
        <v>15</v>
      </c>
      <c r="L94" s="5" t="s">
        <v>15</v>
      </c>
      <c r="M94" s="5" t="s">
        <v>15</v>
      </c>
      <c r="N94" s="5" t="s">
        <v>15</v>
      </c>
      <c r="O94" s="5" t="s">
        <v>15</v>
      </c>
    </row>
    <row r="95" spans="1:15" ht="15.75" thickBot="1" x14ac:dyDescent="0.3">
      <c r="A95" s="17" t="s">
        <v>102</v>
      </c>
      <c r="B95" s="5" t="s">
        <v>15</v>
      </c>
      <c r="C95" s="5" t="s">
        <v>15</v>
      </c>
      <c r="D95" s="5" t="s">
        <v>15</v>
      </c>
      <c r="E95" s="5" t="s">
        <v>15</v>
      </c>
      <c r="F95" s="5" t="s">
        <v>15</v>
      </c>
      <c r="G95" s="5" t="s">
        <v>15</v>
      </c>
      <c r="H95" s="5" t="s">
        <v>15</v>
      </c>
      <c r="I95" s="5" t="s">
        <v>15</v>
      </c>
      <c r="J95" s="5" t="s">
        <v>15</v>
      </c>
      <c r="K95" s="5" t="s">
        <v>15</v>
      </c>
      <c r="L95" s="5" t="s">
        <v>15</v>
      </c>
      <c r="M95" s="5" t="s">
        <v>15</v>
      </c>
      <c r="N95" s="5" t="s">
        <v>15</v>
      </c>
      <c r="O95" s="5" t="s">
        <v>15</v>
      </c>
    </row>
    <row r="96" spans="1:15" ht="15.75" thickBot="1" x14ac:dyDescent="0.3">
      <c r="A96" s="17" t="s">
        <v>103</v>
      </c>
      <c r="B96" s="5" t="s">
        <v>15</v>
      </c>
      <c r="C96" s="5" t="s">
        <v>15</v>
      </c>
      <c r="D96" s="5" t="s">
        <v>15</v>
      </c>
      <c r="E96" s="5" t="s">
        <v>15</v>
      </c>
      <c r="F96" s="5" t="s">
        <v>15</v>
      </c>
      <c r="G96" s="5" t="s">
        <v>15</v>
      </c>
      <c r="H96" s="5" t="s">
        <v>15</v>
      </c>
      <c r="I96" s="5" t="s">
        <v>15</v>
      </c>
      <c r="J96" s="5" t="s">
        <v>15</v>
      </c>
      <c r="K96" s="5" t="s">
        <v>15</v>
      </c>
      <c r="L96" s="5" t="s">
        <v>15</v>
      </c>
      <c r="M96" s="5" t="s">
        <v>15</v>
      </c>
      <c r="N96" s="5" t="s">
        <v>15</v>
      </c>
      <c r="O96" s="5" t="s">
        <v>15</v>
      </c>
    </row>
    <row r="97" spans="1:15" ht="15.75" thickBot="1" x14ac:dyDescent="0.3">
      <c r="A97" s="16" t="s">
        <v>23</v>
      </c>
      <c r="B97" s="5" t="s">
        <v>15</v>
      </c>
      <c r="C97" s="5" t="s">
        <v>15</v>
      </c>
      <c r="D97" s="5" t="s">
        <v>15</v>
      </c>
      <c r="E97" s="5" t="s">
        <v>15</v>
      </c>
      <c r="F97" s="5" t="s">
        <v>15</v>
      </c>
      <c r="G97" s="5" t="s">
        <v>15</v>
      </c>
      <c r="H97" s="5" t="s">
        <v>15</v>
      </c>
      <c r="I97" s="5" t="s">
        <v>15</v>
      </c>
      <c r="J97" s="5" t="s">
        <v>15</v>
      </c>
      <c r="K97" s="5" t="s">
        <v>15</v>
      </c>
      <c r="L97" s="5" t="s">
        <v>15</v>
      </c>
      <c r="M97" s="5" t="s">
        <v>15</v>
      </c>
      <c r="N97" s="5" t="s">
        <v>15</v>
      </c>
      <c r="O97" s="5" t="s">
        <v>15</v>
      </c>
    </row>
    <row r="98" spans="1:15" ht="15.75" thickBot="1" x14ac:dyDescent="0.3">
      <c r="A98" s="16" t="s">
        <v>104</v>
      </c>
      <c r="B98" s="5" t="s">
        <v>17</v>
      </c>
      <c r="C98" s="5" t="s">
        <v>15</v>
      </c>
      <c r="D98" s="5" t="s">
        <v>15</v>
      </c>
      <c r="E98" s="5" t="s">
        <v>15</v>
      </c>
      <c r="F98" s="5" t="s">
        <v>17</v>
      </c>
      <c r="G98" s="5" t="s">
        <v>15</v>
      </c>
      <c r="H98" s="5" t="s">
        <v>15</v>
      </c>
      <c r="I98" s="5" t="s">
        <v>15</v>
      </c>
      <c r="J98" s="5" t="s">
        <v>15</v>
      </c>
      <c r="K98" s="5" t="s">
        <v>15</v>
      </c>
      <c r="L98" s="5" t="s">
        <v>15</v>
      </c>
      <c r="M98" s="5" t="s">
        <v>15</v>
      </c>
      <c r="N98" s="5" t="s">
        <v>15</v>
      </c>
      <c r="O98" s="5" t="s">
        <v>15</v>
      </c>
    </row>
    <row r="99" spans="1:15" ht="15.75" thickBot="1" x14ac:dyDescent="0.3">
      <c r="A99" s="16" t="s">
        <v>105</v>
      </c>
      <c r="B99" s="5" t="s">
        <v>15</v>
      </c>
      <c r="C99" s="5" t="s">
        <v>15</v>
      </c>
      <c r="D99" s="5" t="s">
        <v>15</v>
      </c>
      <c r="E99" s="5" t="s">
        <v>15</v>
      </c>
      <c r="F99" s="5" t="s">
        <v>15</v>
      </c>
      <c r="G99" s="5" t="s">
        <v>15</v>
      </c>
      <c r="H99" s="5" t="s">
        <v>15</v>
      </c>
      <c r="I99" s="5" t="s">
        <v>15</v>
      </c>
      <c r="J99" s="5" t="s">
        <v>15</v>
      </c>
      <c r="K99" s="5" t="s">
        <v>15</v>
      </c>
      <c r="L99" s="5" t="s">
        <v>15</v>
      </c>
      <c r="M99" s="5" t="s">
        <v>15</v>
      </c>
      <c r="N99" s="5" t="s">
        <v>15</v>
      </c>
      <c r="O99" s="5" t="s">
        <v>15</v>
      </c>
    </row>
    <row r="100" spans="1:15" ht="15.75" thickBot="1" x14ac:dyDescent="0.3">
      <c r="A100" s="17" t="s">
        <v>284</v>
      </c>
      <c r="B100" s="5" t="s">
        <v>15</v>
      </c>
      <c r="C100" s="5" t="s">
        <v>15</v>
      </c>
      <c r="D100" s="5" t="s">
        <v>15</v>
      </c>
      <c r="E100" s="5" t="s">
        <v>15</v>
      </c>
      <c r="F100" s="5" t="s">
        <v>15</v>
      </c>
      <c r="G100" s="5" t="s">
        <v>15</v>
      </c>
      <c r="H100" s="5" t="s">
        <v>15</v>
      </c>
      <c r="I100" s="5" t="s">
        <v>15</v>
      </c>
      <c r="J100" s="5" t="s">
        <v>15</v>
      </c>
      <c r="K100" s="5" t="s">
        <v>15</v>
      </c>
      <c r="L100" s="5" t="s">
        <v>15</v>
      </c>
      <c r="M100" s="5" t="s">
        <v>15</v>
      </c>
      <c r="N100" s="5" t="s">
        <v>15</v>
      </c>
      <c r="O100" s="5" t="s">
        <v>15</v>
      </c>
    </row>
    <row r="101" spans="1:15" ht="15.75" thickBot="1" x14ac:dyDescent="0.3">
      <c r="A101" s="14" t="s">
        <v>107</v>
      </c>
      <c r="B101" s="5" t="s">
        <v>15</v>
      </c>
      <c r="C101" s="5" t="s">
        <v>15</v>
      </c>
      <c r="D101" s="5" t="s">
        <v>15</v>
      </c>
      <c r="E101" s="5" t="s">
        <v>15</v>
      </c>
      <c r="F101" s="5" t="s">
        <v>15</v>
      </c>
      <c r="G101" s="5" t="s">
        <v>15</v>
      </c>
      <c r="H101" s="5" t="s">
        <v>15</v>
      </c>
      <c r="I101" s="5" t="s">
        <v>15</v>
      </c>
      <c r="J101" s="5" t="s">
        <v>15</v>
      </c>
      <c r="K101" s="5" t="s">
        <v>15</v>
      </c>
      <c r="L101" s="5" t="s">
        <v>15</v>
      </c>
      <c r="M101" s="5" t="s">
        <v>15</v>
      </c>
      <c r="N101" s="5" t="s">
        <v>15</v>
      </c>
      <c r="O101" s="5" t="s">
        <v>15</v>
      </c>
    </row>
    <row r="102" spans="1:15" ht="15.75" thickBot="1" x14ac:dyDescent="0.3">
      <c r="A102" s="15" t="s">
        <v>112</v>
      </c>
      <c r="B102" s="5" t="s">
        <v>15</v>
      </c>
      <c r="C102" s="5" t="s">
        <v>15</v>
      </c>
      <c r="D102" s="5" t="s">
        <v>15</v>
      </c>
      <c r="E102" s="5" t="s">
        <v>15</v>
      </c>
      <c r="F102" s="5" t="s">
        <v>15</v>
      </c>
      <c r="G102" s="5" t="s">
        <v>15</v>
      </c>
      <c r="H102" s="5" t="s">
        <v>15</v>
      </c>
      <c r="I102" s="5" t="s">
        <v>15</v>
      </c>
      <c r="J102" s="5" t="s">
        <v>15</v>
      </c>
      <c r="K102" s="5" t="s">
        <v>15</v>
      </c>
      <c r="L102" s="5" t="s">
        <v>15</v>
      </c>
      <c r="M102" s="5" t="s">
        <v>15</v>
      </c>
      <c r="N102" s="5" t="s">
        <v>15</v>
      </c>
      <c r="O102" s="5" t="s">
        <v>15</v>
      </c>
    </row>
    <row r="103" spans="1:15" ht="15.75" thickBot="1" x14ac:dyDescent="0.3">
      <c r="A103" s="16" t="s">
        <v>109</v>
      </c>
      <c r="B103" s="5" t="s">
        <v>15</v>
      </c>
      <c r="C103" s="5" t="s">
        <v>15</v>
      </c>
      <c r="D103" s="5" t="s">
        <v>15</v>
      </c>
      <c r="E103" s="5" t="s">
        <v>15</v>
      </c>
      <c r="F103" s="5" t="s">
        <v>15</v>
      </c>
      <c r="G103" s="5" t="s">
        <v>15</v>
      </c>
      <c r="H103" s="5" t="s">
        <v>15</v>
      </c>
      <c r="I103" s="5" t="s">
        <v>15</v>
      </c>
      <c r="J103" s="5" t="s">
        <v>15</v>
      </c>
      <c r="K103" s="5" t="s">
        <v>15</v>
      </c>
      <c r="L103" s="5" t="s">
        <v>15</v>
      </c>
      <c r="M103" s="5" t="s">
        <v>15</v>
      </c>
      <c r="N103" s="5" t="s">
        <v>15</v>
      </c>
      <c r="O103" s="5" t="s">
        <v>15</v>
      </c>
    </row>
    <row r="104" spans="1:15" ht="15.75" thickBot="1" x14ac:dyDescent="0.3">
      <c r="A104" s="16" t="s">
        <v>113</v>
      </c>
      <c r="B104" s="5" t="s">
        <v>15</v>
      </c>
      <c r="C104" s="5" t="s">
        <v>15</v>
      </c>
      <c r="D104" s="5" t="s">
        <v>15</v>
      </c>
      <c r="E104" s="5" t="s">
        <v>15</v>
      </c>
      <c r="F104" s="5" t="s">
        <v>15</v>
      </c>
      <c r="G104" s="5" t="s">
        <v>15</v>
      </c>
      <c r="H104" s="5" t="s">
        <v>15</v>
      </c>
      <c r="I104" s="5" t="s">
        <v>15</v>
      </c>
      <c r="J104" s="5" t="s">
        <v>15</v>
      </c>
      <c r="K104" s="5" t="s">
        <v>15</v>
      </c>
      <c r="L104" s="5" t="s">
        <v>15</v>
      </c>
      <c r="M104" s="5" t="s">
        <v>15</v>
      </c>
      <c r="N104" s="5" t="s">
        <v>15</v>
      </c>
      <c r="O104" s="5" t="s">
        <v>15</v>
      </c>
    </row>
    <row r="105" spans="1:15" ht="15.75" thickBot="1" x14ac:dyDescent="0.3">
      <c r="A105" s="15" t="s">
        <v>115</v>
      </c>
      <c r="B105" s="5" t="s">
        <v>15</v>
      </c>
      <c r="C105" s="5" t="s">
        <v>15</v>
      </c>
      <c r="D105" s="5" t="s">
        <v>15</v>
      </c>
      <c r="E105" s="5" t="s">
        <v>15</v>
      </c>
      <c r="F105" s="5" t="s">
        <v>15</v>
      </c>
      <c r="G105" s="5" t="s">
        <v>15</v>
      </c>
      <c r="H105" s="5" t="s">
        <v>15</v>
      </c>
      <c r="I105" s="5" t="s">
        <v>15</v>
      </c>
      <c r="J105" s="5" t="s">
        <v>15</v>
      </c>
      <c r="K105" s="5" t="s">
        <v>15</v>
      </c>
      <c r="L105" s="5" t="s">
        <v>15</v>
      </c>
      <c r="M105" s="5" t="s">
        <v>15</v>
      </c>
      <c r="N105" s="5" t="s">
        <v>15</v>
      </c>
      <c r="O105" s="5" t="s">
        <v>15</v>
      </c>
    </row>
    <row r="106" spans="1:15" ht="15.75" thickBot="1" x14ac:dyDescent="0.3">
      <c r="A106" s="14" t="s">
        <v>111</v>
      </c>
      <c r="B106" s="5" t="s">
        <v>15</v>
      </c>
      <c r="C106" s="5" t="s">
        <v>15</v>
      </c>
      <c r="D106" s="5" t="s">
        <v>15</v>
      </c>
      <c r="E106" s="5" t="s">
        <v>15</v>
      </c>
      <c r="F106" s="5" t="s">
        <v>15</v>
      </c>
      <c r="G106" s="5" t="s">
        <v>15</v>
      </c>
      <c r="H106" s="5" t="s">
        <v>15</v>
      </c>
      <c r="I106" s="5" t="s">
        <v>15</v>
      </c>
      <c r="J106" s="5" t="s">
        <v>15</v>
      </c>
      <c r="K106" s="5" t="s">
        <v>15</v>
      </c>
      <c r="L106" s="5" t="s">
        <v>15</v>
      </c>
      <c r="M106" s="5" t="s">
        <v>15</v>
      </c>
      <c r="N106" s="5" t="s">
        <v>15</v>
      </c>
      <c r="O106" s="5" t="s">
        <v>15</v>
      </c>
    </row>
    <row r="107" spans="1:15" ht="15.75" thickBot="1" x14ac:dyDescent="0.3">
      <c r="A107" s="17" t="s">
        <v>114</v>
      </c>
      <c r="B107" s="5" t="s">
        <v>15</v>
      </c>
      <c r="C107" s="5" t="s">
        <v>15</v>
      </c>
      <c r="D107" s="5" t="s">
        <v>15</v>
      </c>
      <c r="E107" s="5" t="s">
        <v>15</v>
      </c>
      <c r="F107" s="5" t="s">
        <v>15</v>
      </c>
      <c r="G107" s="5" t="s">
        <v>15</v>
      </c>
      <c r="H107" s="5" t="s">
        <v>15</v>
      </c>
      <c r="I107" s="5" t="s">
        <v>15</v>
      </c>
      <c r="J107" s="5" t="s">
        <v>15</v>
      </c>
      <c r="K107" s="5" t="s">
        <v>15</v>
      </c>
      <c r="L107" s="5" t="s">
        <v>15</v>
      </c>
      <c r="M107" s="5" t="s">
        <v>15</v>
      </c>
      <c r="N107" s="5" t="s">
        <v>15</v>
      </c>
      <c r="O107" s="5" t="s">
        <v>15</v>
      </c>
    </row>
    <row r="108" spans="1:15" ht="15.75" thickBot="1" x14ac:dyDescent="0.3">
      <c r="A108" s="16" t="s">
        <v>106</v>
      </c>
      <c r="B108" s="5" t="s">
        <v>17</v>
      </c>
      <c r="C108" s="5" t="s">
        <v>17</v>
      </c>
      <c r="D108" s="5" t="s">
        <v>16</v>
      </c>
      <c r="E108" s="5" t="s">
        <v>15</v>
      </c>
      <c r="F108" s="5" t="s">
        <v>17</v>
      </c>
      <c r="G108" s="5" t="s">
        <v>15</v>
      </c>
      <c r="H108" s="5" t="s">
        <v>15</v>
      </c>
      <c r="I108" s="5" t="s">
        <v>15</v>
      </c>
      <c r="J108" s="5" t="s">
        <v>15</v>
      </c>
      <c r="K108" s="5" t="s">
        <v>16</v>
      </c>
      <c r="L108" s="5" t="s">
        <v>15</v>
      </c>
      <c r="M108" s="5" t="s">
        <v>15</v>
      </c>
      <c r="N108" s="5" t="s">
        <v>15</v>
      </c>
      <c r="O108" s="5" t="s">
        <v>15</v>
      </c>
    </row>
    <row r="109" spans="1:15" ht="15.75" thickBot="1" x14ac:dyDescent="0.3">
      <c r="A109" s="15" t="s">
        <v>108</v>
      </c>
      <c r="B109" s="5" t="s">
        <v>16</v>
      </c>
      <c r="C109" s="5" t="s">
        <v>15</v>
      </c>
      <c r="D109" s="5" t="s">
        <v>15</v>
      </c>
      <c r="E109" s="5" t="s">
        <v>16</v>
      </c>
      <c r="F109" s="5" t="s">
        <v>17</v>
      </c>
      <c r="G109" s="5" t="s">
        <v>16</v>
      </c>
      <c r="H109" s="5" t="s">
        <v>15</v>
      </c>
      <c r="I109" s="5" t="s">
        <v>15</v>
      </c>
      <c r="J109" s="5" t="s">
        <v>15</v>
      </c>
      <c r="K109" s="5" t="s">
        <v>16</v>
      </c>
      <c r="L109" s="5" t="s">
        <v>15</v>
      </c>
      <c r="M109" s="5" t="s">
        <v>15</v>
      </c>
      <c r="N109" s="5" t="s">
        <v>16</v>
      </c>
      <c r="O109" s="5" t="s">
        <v>15</v>
      </c>
    </row>
    <row r="110" spans="1:15" ht="15.75" thickBot="1" x14ac:dyDescent="0.3">
      <c r="A110" s="15" t="s">
        <v>110</v>
      </c>
      <c r="B110" s="5" t="s">
        <v>15</v>
      </c>
      <c r="C110" s="5" t="s">
        <v>15</v>
      </c>
      <c r="D110" s="5" t="s">
        <v>15</v>
      </c>
      <c r="E110" s="5" t="s">
        <v>15</v>
      </c>
      <c r="F110" s="5" t="s">
        <v>15</v>
      </c>
      <c r="G110" s="5" t="s">
        <v>15</v>
      </c>
      <c r="H110" s="5" t="s">
        <v>15</v>
      </c>
      <c r="I110" s="5" t="s">
        <v>15</v>
      </c>
      <c r="J110" s="5" t="s">
        <v>15</v>
      </c>
      <c r="K110" s="5" t="s">
        <v>15</v>
      </c>
      <c r="L110" s="5" t="s">
        <v>15</v>
      </c>
      <c r="M110" s="5" t="s">
        <v>15</v>
      </c>
      <c r="N110" s="5" t="s">
        <v>15</v>
      </c>
      <c r="O110" s="5" t="s">
        <v>15</v>
      </c>
    </row>
    <row r="111" spans="1:15" ht="15.75" thickBot="1" x14ac:dyDescent="0.3">
      <c r="A111" s="19" t="s">
        <v>15</v>
      </c>
      <c r="B111" s="5" t="s">
        <v>15</v>
      </c>
      <c r="C111" s="5" t="s">
        <v>15</v>
      </c>
      <c r="D111" s="5" t="s">
        <v>15</v>
      </c>
      <c r="E111" s="5" t="s">
        <v>15</v>
      </c>
      <c r="F111" s="5" t="s">
        <v>15</v>
      </c>
      <c r="G111" s="5" t="s">
        <v>15</v>
      </c>
      <c r="H111" s="5" t="s">
        <v>15</v>
      </c>
      <c r="I111" s="5" t="s">
        <v>15</v>
      </c>
      <c r="J111" s="5" t="s">
        <v>15</v>
      </c>
      <c r="K111" s="5" t="s">
        <v>15</v>
      </c>
      <c r="L111" s="5" t="s">
        <v>15</v>
      </c>
      <c r="M111" s="5" t="s">
        <v>15</v>
      </c>
      <c r="N111" s="5" t="s">
        <v>15</v>
      </c>
      <c r="O111" s="5" t="s">
        <v>15</v>
      </c>
    </row>
    <row r="112" spans="1:15" ht="15.75" thickBot="1" x14ac:dyDescent="0.3">
      <c r="A112" s="14" t="s">
        <v>116</v>
      </c>
      <c r="B112" s="5" t="s">
        <v>15</v>
      </c>
      <c r="C112" s="5" t="s">
        <v>15</v>
      </c>
      <c r="D112" s="5" t="s">
        <v>15</v>
      </c>
      <c r="E112" s="5" t="s">
        <v>15</v>
      </c>
      <c r="F112" s="5" t="s">
        <v>15</v>
      </c>
      <c r="G112" s="5" t="s">
        <v>15</v>
      </c>
      <c r="H112" s="5" t="s">
        <v>15</v>
      </c>
      <c r="I112" s="5" t="s">
        <v>15</v>
      </c>
      <c r="J112" s="5" t="s">
        <v>15</v>
      </c>
      <c r="K112" s="5" t="s">
        <v>15</v>
      </c>
      <c r="L112" s="5" t="s">
        <v>15</v>
      </c>
      <c r="M112" s="5" t="s">
        <v>15</v>
      </c>
      <c r="N112" s="5" t="s">
        <v>15</v>
      </c>
      <c r="O112" s="5" t="s">
        <v>15</v>
      </c>
    </row>
    <row r="113" spans="1:15" ht="15.75" thickBot="1" x14ac:dyDescent="0.3">
      <c r="A113" s="16" t="s">
        <v>117</v>
      </c>
      <c r="B113" s="5" t="s">
        <v>15</v>
      </c>
      <c r="C113" s="5" t="s">
        <v>15</v>
      </c>
      <c r="D113" s="5" t="s">
        <v>15</v>
      </c>
      <c r="E113" s="5" t="s">
        <v>15</v>
      </c>
      <c r="F113" s="5" t="s">
        <v>15</v>
      </c>
      <c r="G113" s="5" t="s">
        <v>15</v>
      </c>
      <c r="H113" s="5" t="s">
        <v>15</v>
      </c>
      <c r="I113" s="5" t="s">
        <v>15</v>
      </c>
      <c r="J113" s="5" t="s">
        <v>15</v>
      </c>
      <c r="K113" s="5" t="s">
        <v>15</v>
      </c>
      <c r="L113" s="5" t="s">
        <v>15</v>
      </c>
      <c r="M113" s="5" t="s">
        <v>15</v>
      </c>
      <c r="N113" s="5" t="s">
        <v>15</v>
      </c>
      <c r="O113" s="5" t="s">
        <v>15</v>
      </c>
    </row>
    <row r="114" spans="1:15" ht="15.75" thickBot="1" x14ac:dyDescent="0.3">
      <c r="A114" s="15" t="s">
        <v>118</v>
      </c>
      <c r="B114" s="5" t="s">
        <v>15</v>
      </c>
      <c r="C114" s="5" t="s">
        <v>15</v>
      </c>
      <c r="D114" s="5" t="s">
        <v>15</v>
      </c>
      <c r="E114" s="5" t="s">
        <v>15</v>
      </c>
      <c r="F114" s="5" t="s">
        <v>15</v>
      </c>
      <c r="G114" s="5" t="s">
        <v>15</v>
      </c>
      <c r="H114" s="5" t="s">
        <v>15</v>
      </c>
      <c r="I114" s="5" t="s">
        <v>15</v>
      </c>
      <c r="J114" s="5" t="s">
        <v>15</v>
      </c>
      <c r="K114" s="5" t="s">
        <v>15</v>
      </c>
      <c r="L114" s="5" t="s">
        <v>15</v>
      </c>
      <c r="M114" s="5" t="s">
        <v>15</v>
      </c>
      <c r="N114" s="5" t="s">
        <v>15</v>
      </c>
      <c r="O114" s="5" t="s">
        <v>15</v>
      </c>
    </row>
    <row r="115" spans="1:15" ht="15.75" thickBot="1" x14ac:dyDescent="0.3">
      <c r="A115" s="17" t="s">
        <v>120</v>
      </c>
      <c r="B115" s="5" t="s">
        <v>15</v>
      </c>
      <c r="C115" s="5" t="s">
        <v>15</v>
      </c>
      <c r="D115" s="5" t="s">
        <v>15</v>
      </c>
      <c r="E115" s="5" t="s">
        <v>15</v>
      </c>
      <c r="F115" s="5" t="s">
        <v>15</v>
      </c>
      <c r="G115" s="5" t="s">
        <v>15</v>
      </c>
      <c r="H115" s="5" t="s">
        <v>15</v>
      </c>
      <c r="I115" s="5" t="s">
        <v>15</v>
      </c>
      <c r="J115" s="5" t="s">
        <v>15</v>
      </c>
      <c r="K115" s="5" t="s">
        <v>15</v>
      </c>
      <c r="L115" s="5" t="s">
        <v>15</v>
      </c>
      <c r="M115" s="5" t="s">
        <v>15</v>
      </c>
      <c r="N115" s="5" t="s">
        <v>15</v>
      </c>
      <c r="O115" s="5" t="s">
        <v>15</v>
      </c>
    </row>
    <row r="116" spans="1:15" ht="15.75" thickBot="1" x14ac:dyDescent="0.3">
      <c r="A116" s="17" t="s">
        <v>121</v>
      </c>
      <c r="B116" s="18" t="s">
        <v>17</v>
      </c>
      <c r="C116" s="5" t="s">
        <v>15</v>
      </c>
      <c r="D116" s="5" t="s">
        <v>15</v>
      </c>
      <c r="E116" s="5" t="s">
        <v>15</v>
      </c>
      <c r="F116" s="5" t="s">
        <v>15</v>
      </c>
      <c r="G116" s="5" t="s">
        <v>15</v>
      </c>
      <c r="H116" s="5" t="s">
        <v>15</v>
      </c>
      <c r="I116" s="5" t="s">
        <v>15</v>
      </c>
      <c r="J116" s="5" t="s">
        <v>15</v>
      </c>
      <c r="K116" s="5" t="s">
        <v>15</v>
      </c>
      <c r="L116" s="5" t="s">
        <v>15</v>
      </c>
      <c r="M116" s="5" t="s">
        <v>15</v>
      </c>
      <c r="N116" s="5" t="s">
        <v>15</v>
      </c>
      <c r="O116" s="5" t="s">
        <v>15</v>
      </c>
    </row>
    <row r="117" spans="1:15" ht="15.75" thickBot="1" x14ac:dyDescent="0.3">
      <c r="A117" s="15" t="s">
        <v>122</v>
      </c>
      <c r="B117" s="5" t="s">
        <v>15</v>
      </c>
      <c r="C117" s="5" t="s">
        <v>15</v>
      </c>
      <c r="D117" s="5" t="s">
        <v>15</v>
      </c>
      <c r="E117" s="5" t="s">
        <v>15</v>
      </c>
      <c r="F117" s="5" t="s">
        <v>15</v>
      </c>
      <c r="G117" s="5" t="s">
        <v>15</v>
      </c>
      <c r="H117" s="5" t="s">
        <v>15</v>
      </c>
      <c r="I117" s="5" t="s">
        <v>15</v>
      </c>
      <c r="J117" s="5" t="s">
        <v>15</v>
      </c>
      <c r="K117" s="5" t="s">
        <v>15</v>
      </c>
      <c r="L117" s="5" t="s">
        <v>15</v>
      </c>
      <c r="M117" s="5" t="s">
        <v>15</v>
      </c>
      <c r="N117" s="5" t="s">
        <v>15</v>
      </c>
      <c r="O117" s="5" t="s">
        <v>15</v>
      </c>
    </row>
    <row r="118" spans="1:15" ht="15.75" thickBot="1" x14ac:dyDescent="0.3">
      <c r="A118" s="15" t="s">
        <v>22</v>
      </c>
      <c r="B118" s="5" t="s">
        <v>16</v>
      </c>
      <c r="C118" s="5" t="s">
        <v>16</v>
      </c>
      <c r="D118" s="5" t="s">
        <v>15</v>
      </c>
      <c r="E118" s="5" t="s">
        <v>16</v>
      </c>
      <c r="F118" s="5" t="s">
        <v>16</v>
      </c>
      <c r="G118" s="5" t="s">
        <v>16</v>
      </c>
      <c r="H118" s="5" t="s">
        <v>15</v>
      </c>
      <c r="I118" s="5" t="s">
        <v>15</v>
      </c>
      <c r="J118" s="5" t="s">
        <v>15</v>
      </c>
      <c r="K118" s="5" t="s">
        <v>15</v>
      </c>
      <c r="L118" s="5" t="s">
        <v>15</v>
      </c>
      <c r="M118" s="5" t="s">
        <v>15</v>
      </c>
      <c r="N118" s="5" t="s">
        <v>15</v>
      </c>
      <c r="O118" s="5" t="s">
        <v>15</v>
      </c>
    </row>
    <row r="119" spans="1:15" ht="15.75" thickBot="1" x14ac:dyDescent="0.3">
      <c r="A119" s="16" t="s">
        <v>123</v>
      </c>
      <c r="B119" s="5" t="s">
        <v>15</v>
      </c>
      <c r="C119" s="5" t="s">
        <v>15</v>
      </c>
      <c r="D119" s="5" t="s">
        <v>15</v>
      </c>
      <c r="E119" s="5" t="s">
        <v>15</v>
      </c>
      <c r="F119" s="5" t="s">
        <v>15</v>
      </c>
      <c r="G119" s="5" t="s">
        <v>15</v>
      </c>
      <c r="H119" s="5" t="s">
        <v>15</v>
      </c>
      <c r="I119" s="5" t="s">
        <v>15</v>
      </c>
      <c r="J119" s="5" t="s">
        <v>15</v>
      </c>
      <c r="K119" s="5" t="s">
        <v>15</v>
      </c>
      <c r="L119" s="5" t="s">
        <v>15</v>
      </c>
      <c r="M119" s="5" t="s">
        <v>15</v>
      </c>
      <c r="N119" s="5" t="s">
        <v>15</v>
      </c>
      <c r="O119" s="5" t="s">
        <v>15</v>
      </c>
    </row>
    <row r="120" spans="1:15" ht="15.75" thickBot="1" x14ac:dyDescent="0.3">
      <c r="A120" s="14" t="s">
        <v>127</v>
      </c>
      <c r="B120" s="5" t="s">
        <v>15</v>
      </c>
      <c r="C120" s="5" t="s">
        <v>15</v>
      </c>
      <c r="D120" s="5" t="s">
        <v>15</v>
      </c>
      <c r="E120" s="5" t="s">
        <v>15</v>
      </c>
      <c r="F120" s="5" t="s">
        <v>15</v>
      </c>
      <c r="G120" s="5" t="s">
        <v>15</v>
      </c>
      <c r="H120" s="5" t="s">
        <v>15</v>
      </c>
      <c r="I120" s="5" t="s">
        <v>15</v>
      </c>
      <c r="J120" s="5" t="s">
        <v>15</v>
      </c>
      <c r="K120" s="5" t="s">
        <v>15</v>
      </c>
      <c r="L120" s="5" t="s">
        <v>15</v>
      </c>
      <c r="M120" s="5" t="s">
        <v>15</v>
      </c>
      <c r="N120" s="5" t="s">
        <v>15</v>
      </c>
      <c r="O120" s="5" t="s">
        <v>15</v>
      </c>
    </row>
    <row r="121" spans="1:15" ht="15.75" thickBot="1" x14ac:dyDescent="0.3">
      <c r="A121" s="14" t="s">
        <v>128</v>
      </c>
      <c r="B121" s="5" t="s">
        <v>15</v>
      </c>
      <c r="C121" s="5" t="s">
        <v>15</v>
      </c>
      <c r="D121" s="5" t="s">
        <v>15</v>
      </c>
      <c r="E121" s="5" t="s">
        <v>15</v>
      </c>
      <c r="F121" s="5" t="s">
        <v>15</v>
      </c>
      <c r="G121" s="5" t="s">
        <v>15</v>
      </c>
      <c r="H121" s="5" t="s">
        <v>17</v>
      </c>
      <c r="I121" s="5" t="s">
        <v>15</v>
      </c>
      <c r="J121" s="5" t="s">
        <v>15</v>
      </c>
      <c r="K121" s="5" t="s">
        <v>15</v>
      </c>
      <c r="L121" s="5" t="s">
        <v>15</v>
      </c>
      <c r="M121" s="5" t="s">
        <v>15</v>
      </c>
      <c r="N121" s="5" t="s">
        <v>15</v>
      </c>
      <c r="O121" s="5" t="s">
        <v>15</v>
      </c>
    </row>
    <row r="122" spans="1:15" ht="15.75" thickBot="1" x14ac:dyDescent="0.3">
      <c r="A122" s="16" t="s">
        <v>126</v>
      </c>
      <c r="B122" s="5" t="s">
        <v>15</v>
      </c>
      <c r="C122" s="5" t="s">
        <v>15</v>
      </c>
      <c r="D122" s="5" t="s">
        <v>15</v>
      </c>
      <c r="E122" s="5" t="s">
        <v>15</v>
      </c>
      <c r="F122" s="5" t="s">
        <v>15</v>
      </c>
      <c r="G122" s="5" t="s">
        <v>15</v>
      </c>
      <c r="H122" s="5" t="s">
        <v>15</v>
      </c>
      <c r="I122" s="5" t="s">
        <v>15</v>
      </c>
      <c r="J122" s="5" t="s">
        <v>15</v>
      </c>
      <c r="K122" s="5" t="s">
        <v>15</v>
      </c>
      <c r="L122" s="5" t="s">
        <v>15</v>
      </c>
      <c r="M122" s="5" t="s">
        <v>15</v>
      </c>
      <c r="N122" s="5" t="s">
        <v>15</v>
      </c>
      <c r="O122" s="5" t="s">
        <v>15</v>
      </c>
    </row>
    <row r="123" spans="1:15" ht="15.75" thickBot="1" x14ac:dyDescent="0.3">
      <c r="A123" s="16" t="s">
        <v>178</v>
      </c>
      <c r="B123" s="5" t="s">
        <v>15</v>
      </c>
      <c r="C123" s="5" t="s">
        <v>15</v>
      </c>
      <c r="D123" s="5" t="s">
        <v>15</v>
      </c>
      <c r="E123" s="5" t="s">
        <v>15</v>
      </c>
      <c r="F123" s="5" t="s">
        <v>15</v>
      </c>
      <c r="G123" s="5" t="s">
        <v>15</v>
      </c>
      <c r="H123" s="5" t="s">
        <v>15</v>
      </c>
      <c r="I123" s="5" t="s">
        <v>15</v>
      </c>
      <c r="J123" s="5" t="s">
        <v>15</v>
      </c>
      <c r="K123" s="5" t="s">
        <v>15</v>
      </c>
      <c r="L123" s="5" t="s">
        <v>15</v>
      </c>
      <c r="M123" s="5" t="s">
        <v>15</v>
      </c>
      <c r="N123" s="5" t="s">
        <v>15</v>
      </c>
      <c r="O123" s="5" t="s">
        <v>15</v>
      </c>
    </row>
    <row r="124" spans="1:15" ht="15.75" thickBot="1" x14ac:dyDescent="0.3">
      <c r="A124" s="16" t="s">
        <v>151</v>
      </c>
      <c r="B124" s="5" t="s">
        <v>15</v>
      </c>
      <c r="C124" s="5" t="s">
        <v>15</v>
      </c>
      <c r="D124" s="5" t="s">
        <v>15</v>
      </c>
      <c r="E124" s="5" t="s">
        <v>15</v>
      </c>
      <c r="F124" s="5" t="s">
        <v>15</v>
      </c>
      <c r="G124" s="5" t="s">
        <v>15</v>
      </c>
      <c r="H124" s="5" t="s">
        <v>15</v>
      </c>
      <c r="I124" s="5" t="s">
        <v>15</v>
      </c>
      <c r="J124" s="5" t="s">
        <v>15</v>
      </c>
      <c r="K124" s="5" t="s">
        <v>15</v>
      </c>
      <c r="L124" s="5" t="s">
        <v>15</v>
      </c>
      <c r="M124" s="5" t="s">
        <v>15</v>
      </c>
      <c r="N124" s="5" t="s">
        <v>15</v>
      </c>
      <c r="O124" s="5" t="s">
        <v>15</v>
      </c>
    </row>
    <row r="125" spans="1:15" ht="15.75" thickBot="1" x14ac:dyDescent="0.3">
      <c r="A125" s="14" t="s">
        <v>150</v>
      </c>
      <c r="B125" s="5" t="s">
        <v>15</v>
      </c>
      <c r="C125" s="5" t="s">
        <v>15</v>
      </c>
      <c r="D125" s="5" t="s">
        <v>15</v>
      </c>
      <c r="E125" s="5" t="s">
        <v>15</v>
      </c>
      <c r="F125" s="5" t="s">
        <v>15</v>
      </c>
      <c r="G125" s="5" t="s">
        <v>15</v>
      </c>
      <c r="H125" s="5" t="s">
        <v>15</v>
      </c>
      <c r="I125" s="5" t="s">
        <v>15</v>
      </c>
      <c r="J125" s="5" t="s">
        <v>15</v>
      </c>
      <c r="K125" s="5" t="s">
        <v>15</v>
      </c>
      <c r="L125" s="5" t="s">
        <v>15</v>
      </c>
      <c r="M125" s="5" t="s">
        <v>15</v>
      </c>
      <c r="N125" s="5" t="s">
        <v>15</v>
      </c>
      <c r="O125" s="5" t="s">
        <v>15</v>
      </c>
    </row>
    <row r="126" spans="1:15" ht="15.75" thickBot="1" x14ac:dyDescent="0.3">
      <c r="A126" s="16" t="s">
        <v>189</v>
      </c>
      <c r="B126" s="5" t="s">
        <v>15</v>
      </c>
      <c r="C126" s="5" t="s">
        <v>15</v>
      </c>
      <c r="D126" s="5" t="s">
        <v>15</v>
      </c>
      <c r="E126" s="5" t="s">
        <v>15</v>
      </c>
      <c r="F126" s="5" t="s">
        <v>15</v>
      </c>
      <c r="G126" s="5" t="s">
        <v>15</v>
      </c>
      <c r="H126" s="5" t="s">
        <v>15</v>
      </c>
      <c r="I126" s="5" t="s">
        <v>15</v>
      </c>
      <c r="J126" s="5" t="s">
        <v>15</v>
      </c>
      <c r="K126" s="5" t="s">
        <v>15</v>
      </c>
      <c r="L126" s="5" t="s">
        <v>15</v>
      </c>
      <c r="M126" s="5" t="s">
        <v>15</v>
      </c>
      <c r="N126" s="5" t="s">
        <v>15</v>
      </c>
      <c r="O126" s="5" t="s">
        <v>15</v>
      </c>
    </row>
    <row r="127" spans="1:15" ht="15.75" thickBot="1" x14ac:dyDescent="0.3">
      <c r="A127" s="15" t="s">
        <v>54</v>
      </c>
      <c r="B127" s="5" t="s">
        <v>15</v>
      </c>
      <c r="C127" s="5" t="s">
        <v>15</v>
      </c>
      <c r="D127" s="5" t="s">
        <v>15</v>
      </c>
      <c r="E127" s="5" t="s">
        <v>15</v>
      </c>
      <c r="F127" s="5" t="s">
        <v>15</v>
      </c>
      <c r="G127" s="5" t="s">
        <v>15</v>
      </c>
      <c r="H127" s="5" t="s">
        <v>15</v>
      </c>
      <c r="I127" s="5" t="s">
        <v>15</v>
      </c>
      <c r="J127" s="5" t="s">
        <v>15</v>
      </c>
      <c r="K127" s="5" t="s">
        <v>15</v>
      </c>
      <c r="L127" s="5" t="s">
        <v>15</v>
      </c>
      <c r="M127" s="5" t="s">
        <v>15</v>
      </c>
      <c r="N127" s="5" t="s">
        <v>15</v>
      </c>
      <c r="O127" s="5" t="s">
        <v>15</v>
      </c>
    </row>
    <row r="128" spans="1:15" ht="15.75" thickBot="1" x14ac:dyDescent="0.3">
      <c r="A128" s="16" t="s">
        <v>147</v>
      </c>
      <c r="B128" s="5" t="s">
        <v>15</v>
      </c>
      <c r="C128" s="5" t="s">
        <v>15</v>
      </c>
      <c r="D128" s="5" t="s">
        <v>15</v>
      </c>
      <c r="E128" s="5" t="s">
        <v>15</v>
      </c>
      <c r="F128" s="5" t="s">
        <v>15</v>
      </c>
      <c r="G128" s="5" t="s">
        <v>15</v>
      </c>
      <c r="H128" s="5" t="s">
        <v>15</v>
      </c>
      <c r="I128" s="5" t="s">
        <v>15</v>
      </c>
      <c r="J128" s="5" t="s">
        <v>15</v>
      </c>
      <c r="K128" s="5" t="s">
        <v>15</v>
      </c>
      <c r="L128" s="5" t="s">
        <v>15</v>
      </c>
      <c r="M128" s="5" t="s">
        <v>15</v>
      </c>
      <c r="N128" s="5" t="s">
        <v>15</v>
      </c>
      <c r="O128" s="5" t="s">
        <v>15</v>
      </c>
    </row>
    <row r="129" spans="1:15" ht="15.75" thickBot="1" x14ac:dyDescent="0.3">
      <c r="A129" s="15" t="s">
        <v>152</v>
      </c>
      <c r="B129" s="5" t="s">
        <v>15</v>
      </c>
      <c r="C129" s="5" t="s">
        <v>15</v>
      </c>
      <c r="D129" s="5" t="s">
        <v>15</v>
      </c>
      <c r="E129" s="5" t="s">
        <v>15</v>
      </c>
      <c r="F129" s="5" t="s">
        <v>15</v>
      </c>
      <c r="G129" s="5" t="s">
        <v>15</v>
      </c>
      <c r="H129" s="5" t="s">
        <v>15</v>
      </c>
      <c r="I129" s="5" t="s">
        <v>15</v>
      </c>
      <c r="J129" s="5" t="s">
        <v>15</v>
      </c>
      <c r="K129" s="5" t="s">
        <v>15</v>
      </c>
      <c r="L129" s="5" t="s">
        <v>15</v>
      </c>
      <c r="M129" s="5" t="s">
        <v>15</v>
      </c>
      <c r="N129" s="5" t="s">
        <v>15</v>
      </c>
      <c r="O129" s="5" t="s">
        <v>15</v>
      </c>
    </row>
    <row r="130" spans="1:15" ht="15.75" thickBot="1" x14ac:dyDescent="0.3">
      <c r="A130" s="16" t="s">
        <v>139</v>
      </c>
      <c r="B130" s="5" t="s">
        <v>15</v>
      </c>
      <c r="C130" s="5" t="s">
        <v>15</v>
      </c>
      <c r="D130" s="5" t="s">
        <v>15</v>
      </c>
      <c r="E130" s="5" t="s">
        <v>15</v>
      </c>
      <c r="F130" s="5" t="s">
        <v>17</v>
      </c>
      <c r="G130" s="5" t="s">
        <v>15</v>
      </c>
      <c r="H130" s="5" t="s">
        <v>15</v>
      </c>
      <c r="I130" s="5" t="s">
        <v>15</v>
      </c>
      <c r="J130" s="5" t="s">
        <v>15</v>
      </c>
      <c r="K130" s="5" t="s">
        <v>15</v>
      </c>
      <c r="L130" s="5" t="s">
        <v>15</v>
      </c>
      <c r="M130" s="5" t="s">
        <v>15</v>
      </c>
      <c r="N130" s="5" t="s">
        <v>15</v>
      </c>
      <c r="O130" s="5" t="s">
        <v>15</v>
      </c>
    </row>
    <row r="131" spans="1:15" ht="15.75" thickBot="1" x14ac:dyDescent="0.3">
      <c r="A131" s="15" t="s">
        <v>149</v>
      </c>
      <c r="B131" s="5" t="s">
        <v>15</v>
      </c>
      <c r="C131" s="5" t="s">
        <v>15</v>
      </c>
      <c r="D131" s="5" t="s">
        <v>15</v>
      </c>
      <c r="E131" s="5" t="s">
        <v>15</v>
      </c>
      <c r="F131" s="5" t="s">
        <v>15</v>
      </c>
      <c r="G131" s="5" t="s">
        <v>15</v>
      </c>
      <c r="H131" s="5" t="s">
        <v>15</v>
      </c>
      <c r="I131" s="5" t="s">
        <v>15</v>
      </c>
      <c r="J131" s="5" t="s">
        <v>15</v>
      </c>
      <c r="K131" s="5" t="s">
        <v>15</v>
      </c>
      <c r="L131" s="5" t="s">
        <v>15</v>
      </c>
      <c r="M131" s="5" t="s">
        <v>15</v>
      </c>
      <c r="N131" s="5" t="s">
        <v>15</v>
      </c>
      <c r="O131" s="5" t="s">
        <v>15</v>
      </c>
    </row>
    <row r="132" spans="1:15" x14ac:dyDescent="0.25">
      <c r="A132" s="21" t="s">
        <v>156</v>
      </c>
      <c r="B132" s="5" t="s">
        <v>15</v>
      </c>
      <c r="C132" s="5" t="s">
        <v>15</v>
      </c>
      <c r="D132" s="5" t="s">
        <v>15</v>
      </c>
      <c r="E132" s="5" t="s">
        <v>15</v>
      </c>
      <c r="F132" s="5" t="s">
        <v>15</v>
      </c>
      <c r="G132" s="5" t="s">
        <v>15</v>
      </c>
      <c r="H132" s="5" t="s">
        <v>15</v>
      </c>
      <c r="I132" s="5" t="s">
        <v>15</v>
      </c>
      <c r="J132" s="5" t="s">
        <v>15</v>
      </c>
      <c r="K132" s="5" t="s">
        <v>15</v>
      </c>
      <c r="L132" s="5" t="s">
        <v>15</v>
      </c>
      <c r="M132" s="5" t="s">
        <v>15</v>
      </c>
      <c r="N132" s="5" t="s">
        <v>15</v>
      </c>
      <c r="O132" s="5" t="s">
        <v>15</v>
      </c>
    </row>
    <row r="133" spans="1:15" x14ac:dyDescent="0.25">
      <c r="A133" s="22" t="s">
        <v>161</v>
      </c>
      <c r="B133" s="5" t="s">
        <v>15</v>
      </c>
      <c r="C133" s="5" t="s">
        <v>15</v>
      </c>
      <c r="D133" s="5" t="s">
        <v>15</v>
      </c>
      <c r="E133" s="5" t="s">
        <v>15</v>
      </c>
      <c r="F133" s="5" t="s">
        <v>15</v>
      </c>
      <c r="G133" s="5" t="s">
        <v>15</v>
      </c>
      <c r="H133" s="5" t="s">
        <v>15</v>
      </c>
      <c r="I133" s="5" t="s">
        <v>15</v>
      </c>
      <c r="J133" s="5" t="s">
        <v>15</v>
      </c>
      <c r="K133" s="5" t="s">
        <v>15</v>
      </c>
      <c r="L133" s="5" t="s">
        <v>15</v>
      </c>
      <c r="M133" s="5" t="s">
        <v>15</v>
      </c>
      <c r="N133" s="5" t="s">
        <v>15</v>
      </c>
      <c r="O133" s="5" t="s">
        <v>15</v>
      </c>
    </row>
    <row r="134" spans="1:15" x14ac:dyDescent="0.25">
      <c r="A134" s="22" t="s">
        <v>153</v>
      </c>
      <c r="B134" s="5" t="s">
        <v>15</v>
      </c>
      <c r="C134" s="5" t="s">
        <v>15</v>
      </c>
      <c r="D134" s="5" t="s">
        <v>15</v>
      </c>
      <c r="E134" s="5" t="s">
        <v>15</v>
      </c>
      <c r="F134" s="5" t="s">
        <v>15</v>
      </c>
      <c r="G134" s="5" t="s">
        <v>15</v>
      </c>
      <c r="H134" s="5" t="s">
        <v>15</v>
      </c>
      <c r="I134" s="5" t="s">
        <v>15</v>
      </c>
      <c r="J134" s="5" t="s">
        <v>15</v>
      </c>
      <c r="K134" s="5" t="s">
        <v>15</v>
      </c>
      <c r="L134" s="5" t="s">
        <v>15</v>
      </c>
      <c r="M134" s="5" t="s">
        <v>15</v>
      </c>
      <c r="N134" s="5" t="s">
        <v>15</v>
      </c>
      <c r="O134" s="5" t="s">
        <v>15</v>
      </c>
    </row>
    <row r="135" spans="1:15" x14ac:dyDescent="0.25">
      <c r="A135" s="22" t="s">
        <v>247</v>
      </c>
      <c r="B135" s="5" t="s">
        <v>15</v>
      </c>
      <c r="C135" s="5" t="s">
        <v>15</v>
      </c>
      <c r="D135" s="5" t="s">
        <v>15</v>
      </c>
      <c r="E135" s="5" t="s">
        <v>15</v>
      </c>
      <c r="F135" s="5" t="s">
        <v>15</v>
      </c>
      <c r="G135" s="5" t="s">
        <v>15</v>
      </c>
      <c r="H135" s="5" t="s">
        <v>15</v>
      </c>
      <c r="I135" s="5" t="s">
        <v>15</v>
      </c>
      <c r="J135" s="5" t="s">
        <v>15</v>
      </c>
      <c r="K135" s="5" t="s">
        <v>15</v>
      </c>
      <c r="L135" s="5" t="s">
        <v>15</v>
      </c>
      <c r="M135" s="5" t="s">
        <v>15</v>
      </c>
      <c r="N135" s="5" t="s">
        <v>15</v>
      </c>
      <c r="O135" s="5" t="s">
        <v>15</v>
      </c>
    </row>
    <row r="136" spans="1:15" x14ac:dyDescent="0.25">
      <c r="A136" s="22" t="s">
        <v>330</v>
      </c>
      <c r="B136" s="5" t="s">
        <v>15</v>
      </c>
      <c r="C136" s="5" t="s">
        <v>15</v>
      </c>
      <c r="D136" s="5" t="s">
        <v>15</v>
      </c>
      <c r="E136" s="5" t="s">
        <v>15</v>
      </c>
      <c r="F136" s="5" t="s">
        <v>15</v>
      </c>
      <c r="G136" s="5" t="s">
        <v>15</v>
      </c>
      <c r="H136" s="5" t="s">
        <v>15</v>
      </c>
      <c r="I136" s="5" t="s">
        <v>15</v>
      </c>
      <c r="J136" s="5" t="s">
        <v>15</v>
      </c>
      <c r="K136" s="5" t="s">
        <v>15</v>
      </c>
      <c r="L136" s="5" t="s">
        <v>15</v>
      </c>
      <c r="M136" s="5" t="s">
        <v>15</v>
      </c>
      <c r="N136" s="5" t="s">
        <v>15</v>
      </c>
      <c r="O136" s="5" t="s">
        <v>15</v>
      </c>
    </row>
    <row r="137" spans="1:15" x14ac:dyDescent="0.25">
      <c r="A137" s="22" t="s">
        <v>158</v>
      </c>
      <c r="B137" s="5" t="s">
        <v>15</v>
      </c>
      <c r="C137" s="5" t="s">
        <v>15</v>
      </c>
      <c r="D137" s="5" t="s">
        <v>15</v>
      </c>
      <c r="E137" s="5" t="s">
        <v>15</v>
      </c>
      <c r="F137" s="5" t="s">
        <v>15</v>
      </c>
      <c r="G137" s="5" t="s">
        <v>15</v>
      </c>
      <c r="H137" s="5" t="s">
        <v>15</v>
      </c>
      <c r="I137" s="5" t="s">
        <v>15</v>
      </c>
      <c r="J137" s="5" t="s">
        <v>15</v>
      </c>
      <c r="K137" s="5" t="s">
        <v>15</v>
      </c>
      <c r="L137" s="5" t="s">
        <v>15</v>
      </c>
      <c r="M137" s="5" t="s">
        <v>15</v>
      </c>
      <c r="N137" s="5" t="s">
        <v>15</v>
      </c>
      <c r="O137" s="5" t="s">
        <v>15</v>
      </c>
    </row>
    <row r="138" spans="1:15" x14ac:dyDescent="0.25">
      <c r="A138" s="22" t="s">
        <v>155</v>
      </c>
      <c r="B138" s="5" t="s">
        <v>15</v>
      </c>
      <c r="C138" s="5" t="s">
        <v>15</v>
      </c>
      <c r="D138" s="5" t="s">
        <v>15</v>
      </c>
      <c r="E138" s="5" t="s">
        <v>15</v>
      </c>
      <c r="F138" s="5" t="s">
        <v>15</v>
      </c>
      <c r="G138" s="5" t="s">
        <v>15</v>
      </c>
      <c r="H138" s="5" t="s">
        <v>15</v>
      </c>
      <c r="I138" s="5" t="s">
        <v>15</v>
      </c>
      <c r="J138" s="5" t="s">
        <v>15</v>
      </c>
      <c r="K138" s="5" t="s">
        <v>15</v>
      </c>
      <c r="L138" s="5" t="s">
        <v>15</v>
      </c>
      <c r="M138" s="5" t="s">
        <v>15</v>
      </c>
      <c r="N138" s="5" t="s">
        <v>15</v>
      </c>
      <c r="O138" s="5" t="s">
        <v>15</v>
      </c>
    </row>
    <row r="139" spans="1:15" x14ac:dyDescent="0.25">
      <c r="A139" s="22" t="s">
        <v>157</v>
      </c>
      <c r="B139" s="5" t="s">
        <v>15</v>
      </c>
      <c r="C139" s="5" t="s">
        <v>15</v>
      </c>
      <c r="D139" s="5" t="s">
        <v>15</v>
      </c>
      <c r="E139" s="5" t="s">
        <v>15</v>
      </c>
      <c r="F139" s="5" t="s">
        <v>15</v>
      </c>
      <c r="G139" s="5" t="s">
        <v>15</v>
      </c>
      <c r="H139" s="5" t="s">
        <v>15</v>
      </c>
      <c r="I139" s="5" t="s">
        <v>15</v>
      </c>
      <c r="J139" s="5" t="s">
        <v>15</v>
      </c>
      <c r="K139" s="5" t="s">
        <v>15</v>
      </c>
      <c r="L139" s="5" t="s">
        <v>15</v>
      </c>
      <c r="M139" s="5" t="s">
        <v>15</v>
      </c>
      <c r="N139" s="5" t="s">
        <v>15</v>
      </c>
      <c r="O139" s="5" t="s">
        <v>15</v>
      </c>
    </row>
    <row r="140" spans="1:15" x14ac:dyDescent="0.25">
      <c r="A140" s="22" t="s">
        <v>159</v>
      </c>
      <c r="B140" s="5" t="s">
        <v>15</v>
      </c>
      <c r="C140" s="5" t="s">
        <v>15</v>
      </c>
      <c r="D140" s="5" t="s">
        <v>15</v>
      </c>
      <c r="E140" s="5" t="s">
        <v>15</v>
      </c>
      <c r="F140" s="5" t="s">
        <v>15</v>
      </c>
      <c r="G140" s="5" t="s">
        <v>15</v>
      </c>
      <c r="H140" s="5" t="s">
        <v>15</v>
      </c>
      <c r="I140" s="5" t="s">
        <v>15</v>
      </c>
      <c r="J140" s="5" t="s">
        <v>15</v>
      </c>
      <c r="K140" s="5" t="s">
        <v>15</v>
      </c>
      <c r="L140" s="5" t="s">
        <v>15</v>
      </c>
      <c r="M140" s="5" t="s">
        <v>15</v>
      </c>
      <c r="N140" s="5" t="s">
        <v>15</v>
      </c>
      <c r="O140" s="5" t="s">
        <v>15</v>
      </c>
    </row>
    <row r="141" spans="1:15" x14ac:dyDescent="0.25">
      <c r="A141" s="22" t="s">
        <v>23</v>
      </c>
      <c r="B141" s="5" t="s">
        <v>15</v>
      </c>
      <c r="C141" s="5" t="s">
        <v>15</v>
      </c>
      <c r="D141" s="5" t="s">
        <v>15</v>
      </c>
      <c r="E141" s="5" t="s">
        <v>15</v>
      </c>
      <c r="F141" s="5" t="s">
        <v>15</v>
      </c>
      <c r="G141" s="5" t="s">
        <v>15</v>
      </c>
      <c r="H141" s="5" t="s">
        <v>15</v>
      </c>
      <c r="I141" s="5" t="s">
        <v>15</v>
      </c>
      <c r="J141" s="5" t="s">
        <v>15</v>
      </c>
      <c r="K141" s="5" t="s">
        <v>15</v>
      </c>
      <c r="L141" s="5" t="s">
        <v>15</v>
      </c>
      <c r="M141" s="5" t="s">
        <v>15</v>
      </c>
      <c r="N141" s="5" t="s">
        <v>15</v>
      </c>
      <c r="O141" s="5" t="s">
        <v>15</v>
      </c>
    </row>
    <row r="142" spans="1:15" x14ac:dyDescent="0.25">
      <c r="A142" s="22" t="s">
        <v>154</v>
      </c>
      <c r="B142" s="5" t="s">
        <v>15</v>
      </c>
      <c r="C142" s="5" t="s">
        <v>15</v>
      </c>
      <c r="D142" s="5" t="s">
        <v>15</v>
      </c>
      <c r="E142" s="5" t="s">
        <v>15</v>
      </c>
      <c r="F142" s="5" t="s">
        <v>15</v>
      </c>
      <c r="G142" s="5" t="s">
        <v>15</v>
      </c>
      <c r="H142" s="5" t="s">
        <v>15</v>
      </c>
      <c r="I142" s="5" t="s">
        <v>15</v>
      </c>
      <c r="J142" s="5" t="s">
        <v>15</v>
      </c>
      <c r="K142" s="5" t="s">
        <v>15</v>
      </c>
      <c r="L142" s="5" t="s">
        <v>15</v>
      </c>
      <c r="M142" s="5" t="s">
        <v>15</v>
      </c>
      <c r="N142" s="5" t="s">
        <v>15</v>
      </c>
      <c r="O142" s="5" t="s">
        <v>15</v>
      </c>
    </row>
    <row r="143" spans="1:15" x14ac:dyDescent="0.25">
      <c r="A143" s="22" t="s">
        <v>160</v>
      </c>
      <c r="B143" s="5" t="s">
        <v>15</v>
      </c>
      <c r="C143" s="5" t="s">
        <v>15</v>
      </c>
      <c r="D143" s="5" t="s">
        <v>15</v>
      </c>
      <c r="E143" s="5" t="s">
        <v>15</v>
      </c>
      <c r="F143" s="5" t="s">
        <v>15</v>
      </c>
      <c r="G143" s="5" t="s">
        <v>15</v>
      </c>
      <c r="H143" s="5" t="s">
        <v>15</v>
      </c>
      <c r="I143" s="5" t="s">
        <v>15</v>
      </c>
      <c r="J143" s="5" t="s">
        <v>15</v>
      </c>
      <c r="K143" s="5" t="s">
        <v>15</v>
      </c>
      <c r="L143" s="5" t="s">
        <v>15</v>
      </c>
      <c r="M143" s="5" t="s">
        <v>15</v>
      </c>
      <c r="N143" s="5" t="s">
        <v>15</v>
      </c>
      <c r="O143" s="5" t="s">
        <v>15</v>
      </c>
    </row>
    <row r="144" spans="1:15" x14ac:dyDescent="0.25">
      <c r="A144" s="22" t="s">
        <v>191</v>
      </c>
      <c r="B144" s="5" t="s">
        <v>15</v>
      </c>
      <c r="C144" s="5" t="s">
        <v>15</v>
      </c>
      <c r="D144" s="5" t="s">
        <v>15</v>
      </c>
      <c r="E144" s="5" t="s">
        <v>15</v>
      </c>
      <c r="F144" s="5" t="s">
        <v>15</v>
      </c>
      <c r="G144" s="5" t="s">
        <v>15</v>
      </c>
      <c r="H144" s="5" t="s">
        <v>15</v>
      </c>
      <c r="I144" s="5" t="s">
        <v>15</v>
      </c>
      <c r="J144" s="5" t="s">
        <v>15</v>
      </c>
      <c r="K144" s="5" t="s">
        <v>15</v>
      </c>
      <c r="L144" s="5" t="s">
        <v>15</v>
      </c>
      <c r="M144" s="5" t="s">
        <v>15</v>
      </c>
      <c r="N144" s="5" t="s">
        <v>15</v>
      </c>
      <c r="O144" s="5" t="s">
        <v>15</v>
      </c>
    </row>
    <row r="145" spans="1:15" x14ac:dyDescent="0.25">
      <c r="A145" s="22" t="s">
        <v>184</v>
      </c>
      <c r="B145" s="5" t="s">
        <v>15</v>
      </c>
      <c r="C145" s="5" t="s">
        <v>15</v>
      </c>
      <c r="D145" s="5" t="s">
        <v>15</v>
      </c>
      <c r="E145" s="5" t="s">
        <v>15</v>
      </c>
      <c r="F145" s="5" t="s">
        <v>15</v>
      </c>
      <c r="G145" s="5" t="s">
        <v>15</v>
      </c>
      <c r="H145" s="5" t="s">
        <v>15</v>
      </c>
      <c r="I145" s="5" t="s">
        <v>15</v>
      </c>
      <c r="J145" s="5" t="s">
        <v>15</v>
      </c>
      <c r="K145" s="5" t="s">
        <v>15</v>
      </c>
      <c r="L145" s="5" t="s">
        <v>15</v>
      </c>
      <c r="M145" s="5" t="s">
        <v>15</v>
      </c>
      <c r="N145" s="5" t="s">
        <v>15</v>
      </c>
      <c r="O145" s="5" t="s">
        <v>15</v>
      </c>
    </row>
    <row r="146" spans="1:15" x14ac:dyDescent="0.25">
      <c r="A146" s="22" t="s">
        <v>166</v>
      </c>
      <c r="B146" s="5" t="s">
        <v>15</v>
      </c>
      <c r="C146" s="5" t="s">
        <v>15</v>
      </c>
      <c r="D146" s="5" t="s">
        <v>15</v>
      </c>
      <c r="E146" s="5" t="s">
        <v>15</v>
      </c>
      <c r="F146" s="5" t="s">
        <v>15</v>
      </c>
      <c r="G146" s="5" t="s">
        <v>15</v>
      </c>
      <c r="H146" s="5" t="s">
        <v>15</v>
      </c>
      <c r="I146" s="5" t="s">
        <v>15</v>
      </c>
      <c r="J146" s="5" t="s">
        <v>15</v>
      </c>
      <c r="K146" s="5" t="s">
        <v>15</v>
      </c>
      <c r="L146" s="5" t="s">
        <v>15</v>
      </c>
      <c r="M146" s="5" t="s">
        <v>15</v>
      </c>
      <c r="N146" s="5" t="s">
        <v>15</v>
      </c>
      <c r="O146" s="5" t="s">
        <v>15</v>
      </c>
    </row>
    <row r="147" spans="1:15" x14ac:dyDescent="0.25">
      <c r="A147" s="22" t="s">
        <v>167</v>
      </c>
      <c r="B147" s="5" t="s">
        <v>15</v>
      </c>
      <c r="C147" s="5" t="s">
        <v>15</v>
      </c>
      <c r="D147" s="5" t="s">
        <v>15</v>
      </c>
      <c r="E147" s="5" t="s">
        <v>15</v>
      </c>
      <c r="F147" s="5" t="s">
        <v>15</v>
      </c>
      <c r="G147" s="5" t="s">
        <v>15</v>
      </c>
      <c r="H147" s="5" t="s">
        <v>15</v>
      </c>
      <c r="I147" s="5" t="s">
        <v>15</v>
      </c>
      <c r="J147" s="5" t="s">
        <v>15</v>
      </c>
      <c r="K147" s="5" t="s">
        <v>15</v>
      </c>
      <c r="L147" s="5" t="s">
        <v>15</v>
      </c>
      <c r="M147" s="5" t="s">
        <v>15</v>
      </c>
      <c r="N147" s="5" t="s">
        <v>15</v>
      </c>
      <c r="O147" s="5" t="s">
        <v>15</v>
      </c>
    </row>
    <row r="148" spans="1:15" x14ac:dyDescent="0.25">
      <c r="A148" s="22" t="s">
        <v>168</v>
      </c>
      <c r="B148" s="5" t="s">
        <v>15</v>
      </c>
      <c r="C148" s="5" t="s">
        <v>15</v>
      </c>
      <c r="D148" s="5" t="s">
        <v>15</v>
      </c>
      <c r="E148" s="5" t="s">
        <v>15</v>
      </c>
      <c r="F148" s="5" t="s">
        <v>15</v>
      </c>
      <c r="G148" s="5" t="s">
        <v>15</v>
      </c>
      <c r="H148" s="5" t="s">
        <v>15</v>
      </c>
      <c r="I148" s="5" t="s">
        <v>15</v>
      </c>
      <c r="J148" s="5" t="s">
        <v>15</v>
      </c>
      <c r="K148" s="5" t="s">
        <v>15</v>
      </c>
      <c r="L148" s="5" t="s">
        <v>15</v>
      </c>
      <c r="M148" s="5" t="s">
        <v>15</v>
      </c>
      <c r="N148" s="5" t="s">
        <v>15</v>
      </c>
      <c r="O148" s="5" t="s">
        <v>15</v>
      </c>
    </row>
    <row r="149" spans="1:15" x14ac:dyDescent="0.25">
      <c r="A149" s="22" t="s">
        <v>163</v>
      </c>
      <c r="B149" s="5" t="s">
        <v>15</v>
      </c>
      <c r="C149" s="5" t="s">
        <v>15</v>
      </c>
      <c r="D149" s="5" t="s">
        <v>15</v>
      </c>
      <c r="E149" s="5" t="s">
        <v>15</v>
      </c>
      <c r="F149" s="5" t="s">
        <v>15</v>
      </c>
      <c r="G149" s="5" t="s">
        <v>15</v>
      </c>
      <c r="H149" s="5" t="s">
        <v>15</v>
      </c>
      <c r="I149" s="5" t="s">
        <v>15</v>
      </c>
      <c r="J149" s="5" t="s">
        <v>15</v>
      </c>
      <c r="K149" s="5" t="s">
        <v>15</v>
      </c>
      <c r="L149" s="5" t="s">
        <v>15</v>
      </c>
      <c r="M149" s="5" t="s">
        <v>15</v>
      </c>
      <c r="N149" s="5" t="s">
        <v>15</v>
      </c>
      <c r="O149" s="5" t="s">
        <v>15</v>
      </c>
    </row>
    <row r="150" spans="1:15" x14ac:dyDescent="0.25">
      <c r="A150" s="22" t="s">
        <v>162</v>
      </c>
      <c r="B150" s="5" t="s">
        <v>15</v>
      </c>
      <c r="C150" s="5" t="s">
        <v>15</v>
      </c>
      <c r="D150" s="5" t="s">
        <v>15</v>
      </c>
      <c r="E150" s="5" t="s">
        <v>15</v>
      </c>
      <c r="F150" s="5" t="s">
        <v>15</v>
      </c>
      <c r="G150" s="5" t="s">
        <v>15</v>
      </c>
      <c r="H150" s="5" t="s">
        <v>15</v>
      </c>
      <c r="I150" s="5" t="s">
        <v>15</v>
      </c>
      <c r="J150" s="5" t="s">
        <v>15</v>
      </c>
      <c r="K150" s="5" t="s">
        <v>15</v>
      </c>
      <c r="L150" s="5" t="s">
        <v>15</v>
      </c>
      <c r="M150" s="5" t="s">
        <v>15</v>
      </c>
      <c r="N150" s="5" t="s">
        <v>15</v>
      </c>
      <c r="O150" s="5" t="s">
        <v>15</v>
      </c>
    </row>
    <row r="151" spans="1:15" x14ac:dyDescent="0.25">
      <c r="A151" s="22" t="s">
        <v>164</v>
      </c>
      <c r="B151" s="5" t="s">
        <v>17</v>
      </c>
      <c r="C151" s="5" t="s">
        <v>15</v>
      </c>
      <c r="D151" s="5" t="s">
        <v>15</v>
      </c>
      <c r="E151" s="5" t="s">
        <v>15</v>
      </c>
      <c r="F151" s="5" t="s">
        <v>15</v>
      </c>
      <c r="G151" s="5" t="s">
        <v>15</v>
      </c>
      <c r="H151" s="5" t="s">
        <v>15</v>
      </c>
      <c r="I151" s="5" t="s">
        <v>15</v>
      </c>
      <c r="J151" s="5" t="s">
        <v>15</v>
      </c>
      <c r="K151" s="5" t="s">
        <v>15</v>
      </c>
      <c r="L151" s="5" t="s">
        <v>15</v>
      </c>
      <c r="M151" s="5" t="s">
        <v>15</v>
      </c>
      <c r="N151" s="5" t="s">
        <v>15</v>
      </c>
      <c r="O151" s="5" t="s">
        <v>15</v>
      </c>
    </row>
    <row r="152" spans="1:15" x14ac:dyDescent="0.25">
      <c r="A152" s="22" t="s">
        <v>169</v>
      </c>
      <c r="B152" s="5" t="s">
        <v>15</v>
      </c>
      <c r="C152" s="5" t="s">
        <v>15</v>
      </c>
      <c r="D152" s="5" t="s">
        <v>15</v>
      </c>
      <c r="E152" s="5" t="s">
        <v>15</v>
      </c>
      <c r="F152" s="5" t="s">
        <v>15</v>
      </c>
      <c r="G152" s="5" t="s">
        <v>15</v>
      </c>
      <c r="H152" s="5" t="s">
        <v>15</v>
      </c>
      <c r="I152" s="5" t="s">
        <v>15</v>
      </c>
      <c r="J152" s="5" t="s">
        <v>15</v>
      </c>
      <c r="K152" s="5" t="s">
        <v>15</v>
      </c>
      <c r="L152" s="5" t="s">
        <v>15</v>
      </c>
      <c r="M152" s="5" t="s">
        <v>15</v>
      </c>
      <c r="N152" s="5" t="s">
        <v>15</v>
      </c>
      <c r="O152" s="5" t="s">
        <v>15</v>
      </c>
    </row>
    <row r="153" spans="1:15" x14ac:dyDescent="0.25">
      <c r="A153" s="22" t="s">
        <v>276</v>
      </c>
      <c r="B153" s="5" t="s">
        <v>15</v>
      </c>
      <c r="C153" s="5" t="s">
        <v>17</v>
      </c>
      <c r="D153" s="5" t="s">
        <v>15</v>
      </c>
      <c r="E153" s="5" t="s">
        <v>15</v>
      </c>
      <c r="F153" s="5" t="s">
        <v>15</v>
      </c>
      <c r="G153" s="5" t="s">
        <v>15</v>
      </c>
      <c r="H153" s="5" t="s">
        <v>15</v>
      </c>
      <c r="I153" s="5" t="s">
        <v>15</v>
      </c>
      <c r="J153" s="5" t="s">
        <v>15</v>
      </c>
      <c r="K153" s="5" t="s">
        <v>15</v>
      </c>
      <c r="L153" s="5" t="s">
        <v>15</v>
      </c>
      <c r="M153" s="5" t="s">
        <v>15</v>
      </c>
      <c r="N153" s="5" t="s">
        <v>15</v>
      </c>
      <c r="O153" s="5" t="s">
        <v>15</v>
      </c>
    </row>
    <row r="154" spans="1:15" x14ac:dyDescent="0.25">
      <c r="A154" s="22" t="s">
        <v>148</v>
      </c>
      <c r="B154" s="5" t="s">
        <v>15</v>
      </c>
      <c r="C154" s="5" t="s">
        <v>15</v>
      </c>
      <c r="D154" s="5" t="s">
        <v>15</v>
      </c>
      <c r="E154" s="5" t="s">
        <v>15</v>
      </c>
      <c r="F154" s="5" t="s">
        <v>15</v>
      </c>
      <c r="G154" s="5" t="s">
        <v>15</v>
      </c>
      <c r="H154" s="5" t="s">
        <v>15</v>
      </c>
      <c r="I154" s="5" t="s">
        <v>15</v>
      </c>
      <c r="J154" s="5" t="s">
        <v>15</v>
      </c>
      <c r="K154" s="5" t="s">
        <v>15</v>
      </c>
      <c r="L154" s="5" t="s">
        <v>15</v>
      </c>
      <c r="M154" s="5" t="s">
        <v>15</v>
      </c>
      <c r="N154" s="5" t="s">
        <v>15</v>
      </c>
      <c r="O154" s="5" t="s">
        <v>15</v>
      </c>
    </row>
    <row r="155" spans="1:15" x14ac:dyDescent="0.25">
      <c r="A155" s="22" t="s">
        <v>170</v>
      </c>
      <c r="B155" s="5" t="s">
        <v>15</v>
      </c>
      <c r="C155" s="5" t="s">
        <v>15</v>
      </c>
      <c r="D155" s="5" t="s">
        <v>15</v>
      </c>
      <c r="E155" s="5" t="s">
        <v>15</v>
      </c>
      <c r="F155" s="5" t="s">
        <v>15</v>
      </c>
      <c r="G155" s="5" t="s">
        <v>15</v>
      </c>
      <c r="H155" s="5" t="s">
        <v>15</v>
      </c>
      <c r="I155" s="5" t="s">
        <v>15</v>
      </c>
      <c r="J155" s="5" t="s">
        <v>15</v>
      </c>
      <c r="K155" s="5" t="s">
        <v>15</v>
      </c>
      <c r="L155" s="5" t="s">
        <v>15</v>
      </c>
      <c r="M155" s="5" t="s">
        <v>15</v>
      </c>
      <c r="N155" s="5" t="s">
        <v>15</v>
      </c>
      <c r="O155" s="5" t="s">
        <v>15</v>
      </c>
    </row>
    <row r="156" spans="1:15" x14ac:dyDescent="0.25">
      <c r="A156" s="22" t="s">
        <v>165</v>
      </c>
      <c r="B156" s="5" t="s">
        <v>15</v>
      </c>
      <c r="C156" s="5" t="s">
        <v>15</v>
      </c>
      <c r="D156" s="5" t="s">
        <v>15</v>
      </c>
      <c r="E156" s="5" t="s">
        <v>17</v>
      </c>
      <c r="F156" s="5" t="s">
        <v>15</v>
      </c>
      <c r="G156" s="5" t="s">
        <v>15</v>
      </c>
      <c r="H156" s="5" t="s">
        <v>15</v>
      </c>
      <c r="I156" s="5" t="s">
        <v>15</v>
      </c>
      <c r="J156" s="5" t="s">
        <v>15</v>
      </c>
      <c r="K156" s="5" t="s">
        <v>15</v>
      </c>
      <c r="L156" s="5" t="s">
        <v>15</v>
      </c>
      <c r="M156" s="5" t="s">
        <v>15</v>
      </c>
      <c r="N156" s="5" t="s">
        <v>15</v>
      </c>
      <c r="O156" s="5" t="s">
        <v>15</v>
      </c>
    </row>
    <row r="157" spans="1:15" x14ac:dyDescent="0.25">
      <c r="A157" s="22" t="s">
        <v>172</v>
      </c>
      <c r="B157" s="5" t="s">
        <v>15</v>
      </c>
      <c r="C157" s="5" t="s">
        <v>15</v>
      </c>
      <c r="D157" s="5" t="s">
        <v>15</v>
      </c>
      <c r="E157" s="5" t="s">
        <v>15</v>
      </c>
      <c r="F157" s="5" t="s">
        <v>15</v>
      </c>
      <c r="G157" s="5" t="s">
        <v>15</v>
      </c>
      <c r="H157" s="5" t="s">
        <v>15</v>
      </c>
      <c r="I157" s="5" t="s">
        <v>15</v>
      </c>
      <c r="J157" s="5" t="s">
        <v>15</v>
      </c>
      <c r="K157" s="5" t="s">
        <v>15</v>
      </c>
      <c r="L157" s="5" t="s">
        <v>15</v>
      </c>
      <c r="M157" s="5" t="s">
        <v>15</v>
      </c>
      <c r="N157" s="5" t="s">
        <v>15</v>
      </c>
      <c r="O157" s="5" t="s">
        <v>15</v>
      </c>
    </row>
    <row r="158" spans="1:15" x14ac:dyDescent="0.25">
      <c r="A158" s="22" t="s">
        <v>176</v>
      </c>
      <c r="B158" s="5" t="s">
        <v>15</v>
      </c>
      <c r="C158" s="5" t="s">
        <v>15</v>
      </c>
      <c r="D158" s="5" t="s">
        <v>15</v>
      </c>
      <c r="E158" s="5" t="s">
        <v>15</v>
      </c>
      <c r="F158" s="5" t="s">
        <v>15</v>
      </c>
      <c r="G158" s="5" t="s">
        <v>15</v>
      </c>
      <c r="H158" s="5" t="s">
        <v>15</v>
      </c>
      <c r="I158" s="5" t="s">
        <v>15</v>
      </c>
      <c r="J158" s="5" t="s">
        <v>15</v>
      </c>
      <c r="K158" s="5" t="s">
        <v>15</v>
      </c>
      <c r="L158" s="5" t="s">
        <v>15</v>
      </c>
      <c r="M158" s="5" t="s">
        <v>15</v>
      </c>
      <c r="N158" s="5" t="s">
        <v>15</v>
      </c>
      <c r="O158" s="5" t="s">
        <v>15</v>
      </c>
    </row>
    <row r="159" spans="1:15" x14ac:dyDescent="0.25">
      <c r="A159" s="22" t="s">
        <v>177</v>
      </c>
      <c r="B159" s="5" t="s">
        <v>15</v>
      </c>
      <c r="C159" s="5" t="s">
        <v>15</v>
      </c>
      <c r="D159" s="5" t="s">
        <v>15</v>
      </c>
      <c r="E159" s="5" t="s">
        <v>15</v>
      </c>
      <c r="F159" s="5" t="s">
        <v>15</v>
      </c>
      <c r="G159" s="5" t="s">
        <v>15</v>
      </c>
      <c r="H159" s="5" t="s">
        <v>15</v>
      </c>
      <c r="I159" s="5" t="s">
        <v>15</v>
      </c>
      <c r="J159" s="5" t="s">
        <v>15</v>
      </c>
      <c r="K159" s="5" t="s">
        <v>15</v>
      </c>
      <c r="L159" s="5" t="s">
        <v>15</v>
      </c>
      <c r="M159" s="5" t="s">
        <v>15</v>
      </c>
      <c r="N159" s="5" t="s">
        <v>15</v>
      </c>
      <c r="O159" s="5" t="s">
        <v>15</v>
      </c>
    </row>
    <row r="160" spans="1:15" x14ac:dyDescent="0.25">
      <c r="A160" s="23" t="s">
        <v>147</v>
      </c>
      <c r="B160" s="5" t="s">
        <v>15</v>
      </c>
      <c r="C160" s="5" t="s">
        <v>15</v>
      </c>
      <c r="D160" s="5" t="s">
        <v>15</v>
      </c>
      <c r="E160" s="5" t="s">
        <v>15</v>
      </c>
      <c r="F160" s="5" t="s">
        <v>15</v>
      </c>
      <c r="G160" s="5" t="s">
        <v>15</v>
      </c>
      <c r="H160" s="5" t="s">
        <v>15</v>
      </c>
      <c r="I160" s="5" t="s">
        <v>15</v>
      </c>
      <c r="J160" s="5" t="s">
        <v>15</v>
      </c>
      <c r="K160" s="5" t="s">
        <v>15</v>
      </c>
      <c r="L160" s="5" t="s">
        <v>15</v>
      </c>
      <c r="M160" s="5" t="s">
        <v>15</v>
      </c>
      <c r="N160" s="5" t="s">
        <v>15</v>
      </c>
      <c r="O160" s="5" t="s">
        <v>15</v>
      </c>
    </row>
    <row r="161" spans="1:15" x14ac:dyDescent="0.25">
      <c r="A161" s="22" t="s">
        <v>173</v>
      </c>
      <c r="B161" s="5" t="s">
        <v>15</v>
      </c>
      <c r="C161" s="5" t="s">
        <v>15</v>
      </c>
      <c r="D161" s="5" t="s">
        <v>15</v>
      </c>
      <c r="E161" s="5" t="s">
        <v>15</v>
      </c>
      <c r="F161" s="5" t="s">
        <v>15</v>
      </c>
      <c r="G161" s="5" t="s">
        <v>15</v>
      </c>
      <c r="H161" s="5" t="s">
        <v>15</v>
      </c>
      <c r="I161" s="5" t="s">
        <v>15</v>
      </c>
      <c r="J161" s="5" t="s">
        <v>15</v>
      </c>
      <c r="K161" s="5" t="s">
        <v>15</v>
      </c>
      <c r="L161" s="5" t="s">
        <v>15</v>
      </c>
      <c r="M161" s="5" t="s">
        <v>15</v>
      </c>
      <c r="N161" s="5" t="s">
        <v>15</v>
      </c>
      <c r="O161" s="5" t="s">
        <v>15</v>
      </c>
    </row>
    <row r="162" spans="1:15" x14ac:dyDescent="0.25">
      <c r="A162" s="22" t="s">
        <v>192</v>
      </c>
      <c r="B162" s="5" t="s">
        <v>15</v>
      </c>
      <c r="C162" s="5" t="s">
        <v>15</v>
      </c>
      <c r="D162" s="5" t="s">
        <v>15</v>
      </c>
      <c r="E162" s="5" t="s">
        <v>15</v>
      </c>
      <c r="F162" s="5" t="s">
        <v>15</v>
      </c>
      <c r="G162" s="5" t="s">
        <v>15</v>
      </c>
      <c r="H162" s="5" t="s">
        <v>15</v>
      </c>
      <c r="I162" s="5" t="s">
        <v>15</v>
      </c>
      <c r="J162" s="5" t="s">
        <v>15</v>
      </c>
      <c r="K162" s="5" t="s">
        <v>15</v>
      </c>
      <c r="L162" s="5" t="s">
        <v>15</v>
      </c>
      <c r="M162" s="5" t="s">
        <v>15</v>
      </c>
      <c r="N162" s="5" t="s">
        <v>15</v>
      </c>
      <c r="O162" s="5" t="s">
        <v>15</v>
      </c>
    </row>
    <row r="163" spans="1:15" x14ac:dyDescent="0.25">
      <c r="A163" s="22" t="s">
        <v>174</v>
      </c>
      <c r="B163" s="5" t="s">
        <v>17</v>
      </c>
      <c r="C163" s="5" t="s">
        <v>15</v>
      </c>
      <c r="D163" s="5" t="s">
        <v>15</v>
      </c>
      <c r="E163" s="5" t="s">
        <v>15</v>
      </c>
      <c r="F163" s="5" t="s">
        <v>15</v>
      </c>
      <c r="G163" s="5" t="s">
        <v>15</v>
      </c>
      <c r="H163" s="5" t="s">
        <v>15</v>
      </c>
      <c r="I163" s="5" t="s">
        <v>15</v>
      </c>
      <c r="J163" s="5" t="s">
        <v>15</v>
      </c>
      <c r="K163" s="5" t="s">
        <v>15</v>
      </c>
      <c r="L163" s="5" t="s">
        <v>15</v>
      </c>
      <c r="M163" s="5" t="s">
        <v>15</v>
      </c>
      <c r="N163" s="5" t="s">
        <v>15</v>
      </c>
      <c r="O163" s="5" t="s">
        <v>15</v>
      </c>
    </row>
    <row r="164" spans="1:15" x14ac:dyDescent="0.25">
      <c r="A164" s="22" t="s">
        <v>188</v>
      </c>
      <c r="B164" s="5" t="s">
        <v>15</v>
      </c>
      <c r="C164" s="5" t="s">
        <v>15</v>
      </c>
      <c r="D164" s="5" t="s">
        <v>15</v>
      </c>
      <c r="E164" s="5" t="s">
        <v>15</v>
      </c>
      <c r="F164" s="5" t="s">
        <v>15</v>
      </c>
      <c r="G164" s="5" t="s">
        <v>15</v>
      </c>
      <c r="H164" s="5" t="s">
        <v>15</v>
      </c>
      <c r="I164" s="5" t="s">
        <v>15</v>
      </c>
      <c r="J164" s="5" t="s">
        <v>15</v>
      </c>
      <c r="K164" s="5" t="s">
        <v>15</v>
      </c>
      <c r="L164" s="5" t="s">
        <v>15</v>
      </c>
      <c r="M164" s="5" t="s">
        <v>15</v>
      </c>
      <c r="N164" s="5" t="s">
        <v>15</v>
      </c>
      <c r="O164" s="5" t="s">
        <v>15</v>
      </c>
    </row>
    <row r="165" spans="1:15" x14ac:dyDescent="0.25">
      <c r="A165" s="22" t="s">
        <v>171</v>
      </c>
      <c r="B165" s="5" t="s">
        <v>15</v>
      </c>
      <c r="C165" s="5" t="s">
        <v>15</v>
      </c>
      <c r="D165" s="5" t="s">
        <v>15</v>
      </c>
      <c r="E165" s="5" t="s">
        <v>15</v>
      </c>
      <c r="F165" s="5" t="s">
        <v>15</v>
      </c>
      <c r="G165" s="5" t="s">
        <v>15</v>
      </c>
      <c r="H165" s="5" t="s">
        <v>15</v>
      </c>
      <c r="I165" s="5" t="s">
        <v>15</v>
      </c>
      <c r="J165" s="5" t="s">
        <v>15</v>
      </c>
      <c r="K165" s="5" t="s">
        <v>15</v>
      </c>
      <c r="L165" s="5" t="s">
        <v>15</v>
      </c>
      <c r="M165" s="5" t="s">
        <v>15</v>
      </c>
      <c r="N165" s="5" t="s">
        <v>15</v>
      </c>
      <c r="O165" s="5" t="s">
        <v>15</v>
      </c>
    </row>
    <row r="166" spans="1:15" x14ac:dyDescent="0.25">
      <c r="A166" s="22" t="s">
        <v>175</v>
      </c>
      <c r="B166" s="5" t="s">
        <v>15</v>
      </c>
      <c r="C166" s="5" t="s">
        <v>15</v>
      </c>
      <c r="D166" s="5" t="s">
        <v>15</v>
      </c>
      <c r="E166" s="5" t="s">
        <v>15</v>
      </c>
      <c r="F166" s="5" t="s">
        <v>15</v>
      </c>
      <c r="G166" s="5" t="s">
        <v>15</v>
      </c>
      <c r="H166" s="5" t="s">
        <v>15</v>
      </c>
      <c r="I166" s="5" t="s">
        <v>15</v>
      </c>
      <c r="J166" s="5" t="s">
        <v>15</v>
      </c>
      <c r="K166" s="5" t="s">
        <v>15</v>
      </c>
      <c r="L166" s="5" t="s">
        <v>15</v>
      </c>
      <c r="M166" s="5" t="s">
        <v>15</v>
      </c>
      <c r="N166" s="5" t="s">
        <v>15</v>
      </c>
      <c r="O166" s="5" t="s">
        <v>15</v>
      </c>
    </row>
    <row r="167" spans="1:15" x14ac:dyDescent="0.25">
      <c r="A167" s="22" t="s">
        <v>303</v>
      </c>
      <c r="B167" s="5" t="s">
        <v>15</v>
      </c>
      <c r="C167" s="5" t="s">
        <v>15</v>
      </c>
      <c r="D167" s="5" t="s">
        <v>15</v>
      </c>
      <c r="E167" s="5" t="s">
        <v>15</v>
      </c>
      <c r="F167" s="5" t="s">
        <v>15</v>
      </c>
      <c r="G167" s="5" t="s">
        <v>15</v>
      </c>
      <c r="H167" s="5" t="s">
        <v>15</v>
      </c>
      <c r="I167" s="5" t="s">
        <v>15</v>
      </c>
      <c r="J167" s="5" t="s">
        <v>15</v>
      </c>
      <c r="K167" s="5" t="s">
        <v>15</v>
      </c>
      <c r="L167" s="5" t="s">
        <v>15</v>
      </c>
      <c r="M167" s="5" t="s">
        <v>15</v>
      </c>
      <c r="N167" s="5" t="s">
        <v>15</v>
      </c>
      <c r="O167" s="5" t="s">
        <v>15</v>
      </c>
    </row>
    <row r="168" spans="1:15" x14ac:dyDescent="0.25">
      <c r="A168" s="22" t="s">
        <v>142</v>
      </c>
      <c r="B168" s="5" t="s">
        <v>15</v>
      </c>
      <c r="C168" s="5" t="s">
        <v>15</v>
      </c>
      <c r="D168" s="5" t="s">
        <v>15</v>
      </c>
      <c r="E168" s="5" t="s">
        <v>15</v>
      </c>
      <c r="F168" s="5" t="s">
        <v>15</v>
      </c>
      <c r="G168" s="5" t="s">
        <v>15</v>
      </c>
      <c r="H168" s="5" t="s">
        <v>15</v>
      </c>
      <c r="I168" s="5" t="s">
        <v>15</v>
      </c>
      <c r="J168" s="5" t="s">
        <v>15</v>
      </c>
      <c r="K168" s="5" t="s">
        <v>15</v>
      </c>
      <c r="L168" s="5" t="s">
        <v>15</v>
      </c>
      <c r="M168" s="5" t="s">
        <v>15</v>
      </c>
      <c r="N168" s="5" t="s">
        <v>15</v>
      </c>
      <c r="O168" s="5" t="s">
        <v>15</v>
      </c>
    </row>
    <row r="169" spans="1:15" x14ac:dyDescent="0.25">
      <c r="A169" s="22" t="s">
        <v>181</v>
      </c>
      <c r="B169" s="5" t="s">
        <v>15</v>
      </c>
      <c r="C169" s="5" t="s">
        <v>15</v>
      </c>
      <c r="D169" s="5" t="s">
        <v>15</v>
      </c>
      <c r="E169" s="5" t="s">
        <v>15</v>
      </c>
      <c r="F169" s="5" t="s">
        <v>15</v>
      </c>
      <c r="G169" s="5" t="s">
        <v>15</v>
      </c>
      <c r="H169" s="5" t="s">
        <v>15</v>
      </c>
      <c r="I169" s="5" t="s">
        <v>15</v>
      </c>
      <c r="J169" s="5" t="s">
        <v>15</v>
      </c>
      <c r="K169" s="5" t="s">
        <v>15</v>
      </c>
      <c r="L169" s="5" t="s">
        <v>15</v>
      </c>
      <c r="M169" s="5" t="s">
        <v>15</v>
      </c>
      <c r="N169" s="5" t="s">
        <v>15</v>
      </c>
      <c r="O169" s="5" t="s">
        <v>15</v>
      </c>
    </row>
    <row r="170" spans="1:15" x14ac:dyDescent="0.25">
      <c r="A170" s="22" t="s">
        <v>179</v>
      </c>
      <c r="B170" s="5" t="s">
        <v>15</v>
      </c>
      <c r="C170" s="5" t="s">
        <v>15</v>
      </c>
      <c r="D170" s="5" t="s">
        <v>15</v>
      </c>
      <c r="E170" s="5" t="s">
        <v>15</v>
      </c>
      <c r="F170" s="5" t="s">
        <v>15</v>
      </c>
      <c r="G170" s="5" t="s">
        <v>15</v>
      </c>
      <c r="H170" s="5" t="s">
        <v>15</v>
      </c>
      <c r="I170" s="5" t="s">
        <v>15</v>
      </c>
      <c r="J170" s="5" t="s">
        <v>15</v>
      </c>
      <c r="K170" s="5" t="s">
        <v>15</v>
      </c>
      <c r="L170" s="5" t="s">
        <v>15</v>
      </c>
      <c r="M170" s="5" t="s">
        <v>15</v>
      </c>
      <c r="N170" s="5" t="s">
        <v>15</v>
      </c>
      <c r="O170" s="5" t="s">
        <v>15</v>
      </c>
    </row>
    <row r="171" spans="1:15" x14ac:dyDescent="0.25">
      <c r="A171" t="s">
        <v>182</v>
      </c>
      <c r="B171" s="5" t="s">
        <v>15</v>
      </c>
      <c r="C171" s="5" t="s">
        <v>15</v>
      </c>
      <c r="D171" s="5" t="s">
        <v>15</v>
      </c>
      <c r="E171" s="5" t="s">
        <v>15</v>
      </c>
      <c r="F171" s="5" t="s">
        <v>15</v>
      </c>
      <c r="G171" s="5" t="s">
        <v>15</v>
      </c>
      <c r="H171" s="5" t="s">
        <v>15</v>
      </c>
      <c r="I171" s="5" t="s">
        <v>15</v>
      </c>
      <c r="J171" s="5" t="s">
        <v>15</v>
      </c>
      <c r="K171" s="5" t="s">
        <v>15</v>
      </c>
      <c r="L171" s="5" t="s">
        <v>15</v>
      </c>
      <c r="M171" s="5" t="s">
        <v>15</v>
      </c>
      <c r="N171" s="5" t="s">
        <v>15</v>
      </c>
      <c r="O171" s="5" t="s">
        <v>15</v>
      </c>
    </row>
    <row r="172" spans="1:15" x14ac:dyDescent="0.25">
      <c r="A172" s="22" t="s">
        <v>193</v>
      </c>
      <c r="B172" s="5" t="s">
        <v>15</v>
      </c>
      <c r="C172" s="5" t="s">
        <v>15</v>
      </c>
      <c r="D172" s="5" t="s">
        <v>15</v>
      </c>
      <c r="E172" s="5" t="s">
        <v>15</v>
      </c>
      <c r="F172" s="5" t="s">
        <v>15</v>
      </c>
      <c r="G172" s="5" t="s">
        <v>15</v>
      </c>
      <c r="H172" s="5" t="s">
        <v>15</v>
      </c>
      <c r="I172" s="5" t="s">
        <v>15</v>
      </c>
      <c r="J172" s="5" t="s">
        <v>15</v>
      </c>
      <c r="K172" s="5" t="s">
        <v>15</v>
      </c>
      <c r="L172" s="5" t="s">
        <v>15</v>
      </c>
      <c r="M172" s="5" t="s">
        <v>15</v>
      </c>
      <c r="N172" s="5" t="s">
        <v>15</v>
      </c>
      <c r="O172" s="5" t="s">
        <v>15</v>
      </c>
    </row>
    <row r="173" spans="1:15" ht="15.75" thickBot="1" x14ac:dyDescent="0.3">
      <c r="A173" s="22" t="s">
        <v>180</v>
      </c>
      <c r="B173" s="5" t="s">
        <v>15</v>
      </c>
      <c r="C173" s="5" t="s">
        <v>15</v>
      </c>
      <c r="D173" s="5" t="s">
        <v>15</v>
      </c>
      <c r="E173" s="5" t="s">
        <v>15</v>
      </c>
      <c r="F173" s="5" t="s">
        <v>15</v>
      </c>
      <c r="G173" s="5" t="s">
        <v>15</v>
      </c>
      <c r="H173" s="5" t="s">
        <v>15</v>
      </c>
      <c r="I173" s="5" t="s">
        <v>15</v>
      </c>
      <c r="J173" s="5" t="s">
        <v>15</v>
      </c>
      <c r="K173" s="5" t="s">
        <v>15</v>
      </c>
      <c r="L173" s="5" t="s">
        <v>15</v>
      </c>
      <c r="M173" s="5" t="s">
        <v>15</v>
      </c>
      <c r="N173" s="5" t="s">
        <v>15</v>
      </c>
      <c r="O173" s="5" t="s">
        <v>15</v>
      </c>
    </row>
    <row r="174" spans="1:15" ht="15.75" thickBot="1" x14ac:dyDescent="0.3">
      <c r="A174" s="14" t="s">
        <v>183</v>
      </c>
      <c r="B174" s="5" t="s">
        <v>16</v>
      </c>
      <c r="C174" s="5" t="s">
        <v>15</v>
      </c>
      <c r="D174" s="5" t="s">
        <v>15</v>
      </c>
      <c r="E174" s="5" t="s">
        <v>16</v>
      </c>
      <c r="F174" s="5" t="s">
        <v>17</v>
      </c>
      <c r="G174" s="5" t="s">
        <v>16</v>
      </c>
      <c r="H174" s="5" t="s">
        <v>15</v>
      </c>
      <c r="I174" s="5" t="s">
        <v>15</v>
      </c>
      <c r="J174" s="5" t="s">
        <v>15</v>
      </c>
      <c r="K174" s="5" t="s">
        <v>16</v>
      </c>
      <c r="L174" s="5" t="s">
        <v>15</v>
      </c>
      <c r="M174" s="5" t="s">
        <v>15</v>
      </c>
      <c r="N174" s="5" t="s">
        <v>16</v>
      </c>
      <c r="O174" s="5" t="s">
        <v>15</v>
      </c>
    </row>
    <row r="175" spans="1:15" x14ac:dyDescent="0.25">
      <c r="A175" s="22" t="s">
        <v>186</v>
      </c>
      <c r="B175" s="5" t="s">
        <v>15</v>
      </c>
      <c r="C175" s="5" t="s">
        <v>15</v>
      </c>
      <c r="D175" s="5" t="s">
        <v>15</v>
      </c>
      <c r="E175" s="5" t="s">
        <v>15</v>
      </c>
      <c r="F175" s="5" t="s">
        <v>15</v>
      </c>
      <c r="G175" s="5" t="s">
        <v>15</v>
      </c>
      <c r="H175" s="5" t="s">
        <v>15</v>
      </c>
      <c r="I175" s="5" t="s">
        <v>15</v>
      </c>
      <c r="J175" s="5" t="s">
        <v>15</v>
      </c>
      <c r="K175" s="5" t="s">
        <v>15</v>
      </c>
      <c r="L175" s="5" t="s">
        <v>15</v>
      </c>
      <c r="M175" s="5" t="s">
        <v>15</v>
      </c>
      <c r="N175" s="5" t="s">
        <v>15</v>
      </c>
      <c r="O175" s="5" t="s">
        <v>15</v>
      </c>
    </row>
    <row r="176" spans="1:15" x14ac:dyDescent="0.25">
      <c r="A176" s="22" t="s">
        <v>185</v>
      </c>
      <c r="B176" s="5" t="s">
        <v>15</v>
      </c>
      <c r="C176" s="5" t="s">
        <v>15</v>
      </c>
      <c r="D176" s="5" t="s">
        <v>15</v>
      </c>
      <c r="E176" s="5" t="s">
        <v>15</v>
      </c>
      <c r="F176" s="5" t="s">
        <v>15</v>
      </c>
      <c r="G176" s="5" t="s">
        <v>15</v>
      </c>
      <c r="H176" s="5" t="s">
        <v>15</v>
      </c>
      <c r="I176" s="5" t="s">
        <v>15</v>
      </c>
      <c r="J176" s="5" t="s">
        <v>15</v>
      </c>
      <c r="K176" s="5" t="s">
        <v>15</v>
      </c>
      <c r="L176" s="5" t="s">
        <v>15</v>
      </c>
      <c r="M176" s="5" t="s">
        <v>15</v>
      </c>
      <c r="N176" s="5" t="s">
        <v>15</v>
      </c>
      <c r="O176" s="5" t="s">
        <v>15</v>
      </c>
    </row>
    <row r="177" spans="1:15" x14ac:dyDescent="0.25">
      <c r="A177" s="22" t="s">
        <v>105</v>
      </c>
      <c r="B177" s="5" t="s">
        <v>15</v>
      </c>
      <c r="C177" s="5" t="s">
        <v>15</v>
      </c>
      <c r="D177" s="5" t="s">
        <v>15</v>
      </c>
      <c r="E177" s="5" t="s">
        <v>15</v>
      </c>
      <c r="F177" s="5" t="s">
        <v>15</v>
      </c>
      <c r="G177" s="5" t="s">
        <v>15</v>
      </c>
      <c r="H177" s="5" t="s">
        <v>15</v>
      </c>
      <c r="I177" s="5" t="s">
        <v>15</v>
      </c>
      <c r="J177" s="5" t="s">
        <v>15</v>
      </c>
      <c r="K177" s="5" t="s">
        <v>15</v>
      </c>
      <c r="L177" s="5" t="s">
        <v>15</v>
      </c>
      <c r="M177" s="5" t="s">
        <v>15</v>
      </c>
      <c r="N177" s="5" t="s">
        <v>15</v>
      </c>
      <c r="O177" s="5" t="s">
        <v>15</v>
      </c>
    </row>
    <row r="178" spans="1:15" x14ac:dyDescent="0.25">
      <c r="A178" s="22" t="s">
        <v>241</v>
      </c>
      <c r="B178" s="5" t="s">
        <v>15</v>
      </c>
      <c r="C178" s="5" t="s">
        <v>15</v>
      </c>
      <c r="D178" s="5" t="s">
        <v>15</v>
      </c>
      <c r="E178" s="5" t="s">
        <v>15</v>
      </c>
      <c r="F178" s="5" t="s">
        <v>15</v>
      </c>
      <c r="G178" s="5" t="s">
        <v>15</v>
      </c>
      <c r="H178" s="5" t="s">
        <v>15</v>
      </c>
      <c r="I178" s="5" t="s">
        <v>15</v>
      </c>
      <c r="J178" s="5" t="s">
        <v>15</v>
      </c>
      <c r="K178" s="5" t="s">
        <v>15</v>
      </c>
      <c r="L178" s="5" t="s">
        <v>15</v>
      </c>
      <c r="M178" s="5" t="s">
        <v>15</v>
      </c>
      <c r="N178" s="5" t="s">
        <v>15</v>
      </c>
      <c r="O178" s="5" t="s">
        <v>15</v>
      </c>
    </row>
    <row r="179" spans="1:15" x14ac:dyDescent="0.25">
      <c r="A179" s="22" t="s">
        <v>244</v>
      </c>
      <c r="B179" s="5" t="s">
        <v>15</v>
      </c>
      <c r="C179" s="5" t="s">
        <v>15</v>
      </c>
      <c r="D179" s="5" t="s">
        <v>15</v>
      </c>
      <c r="E179" s="5" t="s">
        <v>15</v>
      </c>
      <c r="F179" s="5" t="s">
        <v>15</v>
      </c>
      <c r="G179" s="5" t="s">
        <v>15</v>
      </c>
      <c r="H179" s="5" t="s">
        <v>15</v>
      </c>
      <c r="I179" s="5" t="s">
        <v>15</v>
      </c>
      <c r="J179" s="5" t="s">
        <v>15</v>
      </c>
      <c r="K179" s="5" t="s">
        <v>15</v>
      </c>
      <c r="L179" s="5" t="s">
        <v>15</v>
      </c>
      <c r="M179" s="5" t="s">
        <v>15</v>
      </c>
      <c r="N179" s="5" t="s">
        <v>15</v>
      </c>
      <c r="O179" s="5" t="s">
        <v>15</v>
      </c>
    </row>
    <row r="180" spans="1:15" x14ac:dyDescent="0.25">
      <c r="A180" s="22" t="s">
        <v>245</v>
      </c>
      <c r="B180" s="5" t="s">
        <v>15</v>
      </c>
      <c r="C180" s="5" t="s">
        <v>15</v>
      </c>
      <c r="D180" s="5" t="s">
        <v>15</v>
      </c>
      <c r="E180" s="5" t="s">
        <v>15</v>
      </c>
      <c r="F180" s="5" t="s">
        <v>15</v>
      </c>
      <c r="G180" s="5" t="s">
        <v>15</v>
      </c>
      <c r="H180" s="5" t="s">
        <v>15</v>
      </c>
      <c r="I180" s="5" t="s">
        <v>15</v>
      </c>
      <c r="J180" s="5" t="s">
        <v>15</v>
      </c>
      <c r="K180" s="5" t="s">
        <v>15</v>
      </c>
      <c r="L180" s="5" t="s">
        <v>15</v>
      </c>
      <c r="M180" s="5" t="s">
        <v>15</v>
      </c>
      <c r="N180" s="5" t="s">
        <v>15</v>
      </c>
      <c r="O180" s="5" t="s">
        <v>15</v>
      </c>
    </row>
    <row r="181" spans="1:15" x14ac:dyDescent="0.25">
      <c r="A181" s="22" t="s">
        <v>246</v>
      </c>
      <c r="B181" s="5" t="s">
        <v>15</v>
      </c>
      <c r="C181" s="5" t="s">
        <v>15</v>
      </c>
      <c r="D181" s="5" t="s">
        <v>15</v>
      </c>
      <c r="E181" s="5" t="s">
        <v>15</v>
      </c>
      <c r="F181" s="5" t="s">
        <v>15</v>
      </c>
      <c r="G181" s="5" t="s">
        <v>15</v>
      </c>
      <c r="H181" s="5" t="s">
        <v>15</v>
      </c>
      <c r="I181" s="5" t="s">
        <v>15</v>
      </c>
      <c r="J181" s="5" t="s">
        <v>15</v>
      </c>
      <c r="K181" s="5" t="s">
        <v>15</v>
      </c>
      <c r="L181" s="5" t="s">
        <v>15</v>
      </c>
      <c r="M181" s="5" t="s">
        <v>15</v>
      </c>
      <c r="N181" s="5" t="s">
        <v>15</v>
      </c>
      <c r="O181" s="5" t="s">
        <v>15</v>
      </c>
    </row>
    <row r="182" spans="1:15" x14ac:dyDescent="0.25">
      <c r="A182" s="22" t="s">
        <v>248</v>
      </c>
      <c r="B182" s="5" t="s">
        <v>15</v>
      </c>
      <c r="C182" s="5" t="s">
        <v>15</v>
      </c>
      <c r="D182" s="5" t="s">
        <v>15</v>
      </c>
      <c r="E182" s="5" t="s">
        <v>15</v>
      </c>
      <c r="F182" s="5" t="s">
        <v>15</v>
      </c>
      <c r="G182" s="5" t="s">
        <v>15</v>
      </c>
      <c r="H182" s="5" t="s">
        <v>15</v>
      </c>
      <c r="I182" s="5" t="s">
        <v>15</v>
      </c>
      <c r="J182" s="5" t="s">
        <v>15</v>
      </c>
      <c r="K182" s="5" t="s">
        <v>15</v>
      </c>
      <c r="L182" s="5" t="s">
        <v>15</v>
      </c>
      <c r="M182" s="5" t="s">
        <v>15</v>
      </c>
      <c r="N182" s="5" t="s">
        <v>15</v>
      </c>
      <c r="O182" s="5" t="s">
        <v>15</v>
      </c>
    </row>
    <row r="183" spans="1:15" x14ac:dyDescent="0.25">
      <c r="A183" s="22" t="s">
        <v>266</v>
      </c>
      <c r="B183" s="5" t="s">
        <v>17</v>
      </c>
      <c r="C183" s="5" t="s">
        <v>17</v>
      </c>
      <c r="D183" s="5" t="s">
        <v>15</v>
      </c>
      <c r="E183" s="5" t="s">
        <v>15</v>
      </c>
      <c r="F183" s="5" t="s">
        <v>15</v>
      </c>
      <c r="G183" s="5" t="s">
        <v>15</v>
      </c>
      <c r="H183" s="5" t="s">
        <v>15</v>
      </c>
      <c r="I183" s="5" t="s">
        <v>15</v>
      </c>
      <c r="J183" s="5" t="s">
        <v>15</v>
      </c>
      <c r="K183" s="5" t="s">
        <v>15</v>
      </c>
      <c r="L183" s="5" t="s">
        <v>15</v>
      </c>
      <c r="M183" s="5" t="s">
        <v>15</v>
      </c>
      <c r="N183" s="5" t="s">
        <v>15</v>
      </c>
      <c r="O183" s="5" t="s">
        <v>15</v>
      </c>
    </row>
    <row r="184" spans="1:15" x14ac:dyDescent="0.25">
      <c r="A184" s="22" t="s">
        <v>242</v>
      </c>
      <c r="B184" s="5" t="s">
        <v>15</v>
      </c>
      <c r="C184" s="5" t="s">
        <v>15</v>
      </c>
      <c r="D184" s="5" t="s">
        <v>15</v>
      </c>
      <c r="E184" s="5" t="s">
        <v>17</v>
      </c>
      <c r="F184" s="5" t="s">
        <v>15</v>
      </c>
      <c r="G184" s="5" t="s">
        <v>15</v>
      </c>
      <c r="H184" s="5" t="s">
        <v>17</v>
      </c>
      <c r="I184" s="5" t="s">
        <v>15</v>
      </c>
      <c r="J184" s="5" t="s">
        <v>15</v>
      </c>
      <c r="K184" s="5" t="s">
        <v>15</v>
      </c>
      <c r="L184" s="5" t="s">
        <v>15</v>
      </c>
      <c r="M184" s="5" t="s">
        <v>15</v>
      </c>
      <c r="N184" s="5" t="s">
        <v>15</v>
      </c>
      <c r="O184" s="5" t="s">
        <v>15</v>
      </c>
    </row>
    <row r="185" spans="1:15" x14ac:dyDescent="0.25">
      <c r="A185" s="22" t="s">
        <v>243</v>
      </c>
      <c r="B185" s="5" t="s">
        <v>15</v>
      </c>
      <c r="C185" s="5" t="s">
        <v>15</v>
      </c>
      <c r="D185" s="5" t="s">
        <v>15</v>
      </c>
      <c r="E185" s="5" t="s">
        <v>17</v>
      </c>
      <c r="F185" s="5" t="s">
        <v>15</v>
      </c>
      <c r="G185" s="5" t="s">
        <v>15</v>
      </c>
      <c r="H185" s="5" t="s">
        <v>15</v>
      </c>
      <c r="I185" s="5" t="s">
        <v>15</v>
      </c>
      <c r="J185" s="5" t="s">
        <v>15</v>
      </c>
      <c r="K185" s="5" t="s">
        <v>15</v>
      </c>
      <c r="L185" s="5" t="s">
        <v>15</v>
      </c>
      <c r="M185" s="5" t="s">
        <v>15</v>
      </c>
      <c r="N185" s="5" t="s">
        <v>15</v>
      </c>
      <c r="O185" s="5" t="s">
        <v>15</v>
      </c>
    </row>
    <row r="186" spans="1:15" x14ac:dyDescent="0.25">
      <c r="A186" s="22" t="s">
        <v>249</v>
      </c>
      <c r="B186" s="5" t="s">
        <v>15</v>
      </c>
      <c r="C186" s="5" t="s">
        <v>15</v>
      </c>
      <c r="D186" s="5" t="s">
        <v>15</v>
      </c>
      <c r="E186" s="5" t="s">
        <v>15</v>
      </c>
      <c r="F186" s="5" t="s">
        <v>15</v>
      </c>
      <c r="G186" s="5" t="s">
        <v>15</v>
      </c>
      <c r="H186" s="5" t="s">
        <v>15</v>
      </c>
      <c r="I186" s="5" t="s">
        <v>15</v>
      </c>
      <c r="J186" s="5" t="s">
        <v>15</v>
      </c>
      <c r="K186" s="5" t="s">
        <v>15</v>
      </c>
      <c r="L186" s="5" t="s">
        <v>15</v>
      </c>
      <c r="M186" s="5" t="s">
        <v>15</v>
      </c>
      <c r="N186" s="5" t="s">
        <v>15</v>
      </c>
      <c r="O186" s="5" t="s">
        <v>15</v>
      </c>
    </row>
    <row r="187" spans="1:15" x14ac:dyDescent="0.25">
      <c r="A187" s="22" t="s">
        <v>251</v>
      </c>
      <c r="B187" s="5" t="s">
        <v>15</v>
      </c>
      <c r="C187" s="5" t="s">
        <v>15</v>
      </c>
      <c r="D187" s="5" t="s">
        <v>15</v>
      </c>
      <c r="E187" s="5" t="s">
        <v>15</v>
      </c>
      <c r="F187" s="5" t="s">
        <v>15</v>
      </c>
      <c r="G187" s="5" t="s">
        <v>15</v>
      </c>
      <c r="H187" s="5" t="s">
        <v>15</v>
      </c>
      <c r="I187" s="5" t="s">
        <v>15</v>
      </c>
      <c r="J187" s="5" t="s">
        <v>15</v>
      </c>
      <c r="K187" s="5" t="s">
        <v>15</v>
      </c>
      <c r="L187" s="5" t="s">
        <v>15</v>
      </c>
      <c r="M187" s="5" t="s">
        <v>15</v>
      </c>
      <c r="N187" s="5" t="s">
        <v>15</v>
      </c>
      <c r="O187" s="5" t="s">
        <v>15</v>
      </c>
    </row>
    <row r="188" spans="1:15" x14ac:dyDescent="0.25">
      <c r="A188" s="22" t="s">
        <v>252</v>
      </c>
      <c r="B188" s="5" t="s">
        <v>15</v>
      </c>
      <c r="C188" s="5" t="s">
        <v>15</v>
      </c>
      <c r="D188" s="5" t="s">
        <v>15</v>
      </c>
      <c r="E188" s="5" t="s">
        <v>15</v>
      </c>
      <c r="F188" s="5" t="s">
        <v>15</v>
      </c>
      <c r="G188" s="5" t="s">
        <v>15</v>
      </c>
      <c r="H188" s="5" t="s">
        <v>15</v>
      </c>
      <c r="I188" s="5" t="s">
        <v>15</v>
      </c>
      <c r="J188" s="5" t="s">
        <v>15</v>
      </c>
      <c r="K188" s="5" t="s">
        <v>15</v>
      </c>
      <c r="L188" s="5" t="s">
        <v>15</v>
      </c>
      <c r="M188" s="5" t="s">
        <v>15</v>
      </c>
      <c r="N188" s="5" t="s">
        <v>15</v>
      </c>
      <c r="O188" s="5" t="s">
        <v>15</v>
      </c>
    </row>
    <row r="189" spans="1:15" x14ac:dyDescent="0.25">
      <c r="A189" s="22" t="s">
        <v>250</v>
      </c>
      <c r="B189" s="5" t="s">
        <v>15</v>
      </c>
      <c r="C189" s="5" t="s">
        <v>15</v>
      </c>
      <c r="D189" s="5" t="s">
        <v>15</v>
      </c>
      <c r="E189" s="5" t="s">
        <v>15</v>
      </c>
      <c r="F189" s="5" t="s">
        <v>15</v>
      </c>
      <c r="G189" s="5" t="s">
        <v>15</v>
      </c>
      <c r="H189" s="5" t="s">
        <v>15</v>
      </c>
      <c r="I189" s="5" t="s">
        <v>15</v>
      </c>
      <c r="J189" s="5" t="s">
        <v>15</v>
      </c>
      <c r="K189" s="5" t="s">
        <v>15</v>
      </c>
      <c r="L189" s="5" t="s">
        <v>15</v>
      </c>
      <c r="M189" s="5" t="s">
        <v>15</v>
      </c>
      <c r="N189" s="5" t="s">
        <v>15</v>
      </c>
      <c r="O189" s="5" t="s">
        <v>15</v>
      </c>
    </row>
    <row r="190" spans="1:15" x14ac:dyDescent="0.25">
      <c r="A190" s="22" t="s">
        <v>254</v>
      </c>
      <c r="B190" s="5" t="s">
        <v>17</v>
      </c>
      <c r="C190" s="5" t="s">
        <v>15</v>
      </c>
      <c r="D190" s="5" t="s">
        <v>15</v>
      </c>
      <c r="E190" s="5" t="s">
        <v>15</v>
      </c>
      <c r="F190" s="5" t="s">
        <v>17</v>
      </c>
      <c r="G190" s="5" t="s">
        <v>15</v>
      </c>
      <c r="H190" s="5" t="s">
        <v>15</v>
      </c>
      <c r="I190" s="5" t="s">
        <v>15</v>
      </c>
      <c r="J190" s="5" t="s">
        <v>15</v>
      </c>
      <c r="K190" s="5" t="s">
        <v>15</v>
      </c>
      <c r="L190" s="5" t="s">
        <v>15</v>
      </c>
      <c r="M190" s="5" t="s">
        <v>15</v>
      </c>
      <c r="N190" s="5" t="s">
        <v>15</v>
      </c>
      <c r="O190" s="5" t="s">
        <v>15</v>
      </c>
    </row>
    <row r="191" spans="1:15" x14ac:dyDescent="0.25">
      <c r="A191" t="s">
        <v>253</v>
      </c>
      <c r="B191" s="5" t="s">
        <v>15</v>
      </c>
      <c r="C191" s="5" t="s">
        <v>15</v>
      </c>
      <c r="D191" s="5" t="s">
        <v>15</v>
      </c>
      <c r="E191" s="5" t="s">
        <v>15</v>
      </c>
      <c r="F191" s="5" t="s">
        <v>15</v>
      </c>
      <c r="G191" s="5" t="s">
        <v>15</v>
      </c>
      <c r="H191" s="5" t="s">
        <v>15</v>
      </c>
      <c r="I191" s="5" t="s">
        <v>15</v>
      </c>
      <c r="J191" s="5" t="s">
        <v>15</v>
      </c>
      <c r="K191" s="5" t="s">
        <v>15</v>
      </c>
      <c r="L191" s="5" t="s">
        <v>15</v>
      </c>
      <c r="M191" s="5" t="s">
        <v>15</v>
      </c>
      <c r="N191" s="5" t="s">
        <v>15</v>
      </c>
      <c r="O191" s="5" t="s">
        <v>15</v>
      </c>
    </row>
    <row r="192" spans="1:15" x14ac:dyDescent="0.25">
      <c r="A192" t="s">
        <v>255</v>
      </c>
      <c r="B192" s="5" t="s">
        <v>15</v>
      </c>
      <c r="C192" s="5" t="s">
        <v>15</v>
      </c>
      <c r="D192" s="5" t="s">
        <v>15</v>
      </c>
      <c r="E192" s="5" t="s">
        <v>15</v>
      </c>
      <c r="F192" s="5" t="s">
        <v>15</v>
      </c>
      <c r="G192" s="5" t="s">
        <v>15</v>
      </c>
      <c r="H192" s="5" t="s">
        <v>15</v>
      </c>
      <c r="I192" s="5" t="s">
        <v>15</v>
      </c>
      <c r="J192" s="5" t="s">
        <v>15</v>
      </c>
      <c r="K192" s="5" t="s">
        <v>15</v>
      </c>
      <c r="L192" s="5" t="s">
        <v>15</v>
      </c>
      <c r="M192" s="5" t="s">
        <v>15</v>
      </c>
      <c r="N192" s="5" t="s">
        <v>15</v>
      </c>
      <c r="O192" s="5" t="s">
        <v>15</v>
      </c>
    </row>
    <row r="193" spans="1:15" x14ac:dyDescent="0.25">
      <c r="A193" s="22" t="s">
        <v>256</v>
      </c>
      <c r="B193" s="5" t="s">
        <v>15</v>
      </c>
      <c r="C193" s="5" t="s">
        <v>15</v>
      </c>
      <c r="D193" s="5" t="s">
        <v>15</v>
      </c>
      <c r="E193" s="5" t="s">
        <v>15</v>
      </c>
      <c r="F193" s="5" t="s">
        <v>15</v>
      </c>
      <c r="G193" s="5" t="s">
        <v>15</v>
      </c>
      <c r="H193" s="5" t="s">
        <v>15</v>
      </c>
      <c r="I193" s="5" t="s">
        <v>15</v>
      </c>
      <c r="J193" s="5" t="s">
        <v>15</v>
      </c>
      <c r="K193" s="5" t="s">
        <v>15</v>
      </c>
      <c r="L193" s="5" t="s">
        <v>15</v>
      </c>
      <c r="M193" s="5" t="s">
        <v>15</v>
      </c>
      <c r="N193" s="5" t="s">
        <v>15</v>
      </c>
      <c r="O193" s="5" t="s">
        <v>15</v>
      </c>
    </row>
    <row r="194" spans="1:15" x14ac:dyDescent="0.25">
      <c r="A194" s="22" t="s">
        <v>257</v>
      </c>
      <c r="B194" s="5" t="s">
        <v>15</v>
      </c>
      <c r="C194" s="5" t="s">
        <v>15</v>
      </c>
      <c r="D194" s="5" t="s">
        <v>15</v>
      </c>
      <c r="E194" s="5" t="s">
        <v>15</v>
      </c>
      <c r="F194" s="5" t="s">
        <v>15</v>
      </c>
      <c r="G194" s="5" t="s">
        <v>15</v>
      </c>
      <c r="H194" s="5" t="s">
        <v>15</v>
      </c>
      <c r="I194" s="5" t="s">
        <v>15</v>
      </c>
      <c r="J194" s="5" t="s">
        <v>15</v>
      </c>
      <c r="K194" s="5" t="s">
        <v>15</v>
      </c>
      <c r="L194" s="5" t="s">
        <v>15</v>
      </c>
      <c r="M194" s="5" t="s">
        <v>15</v>
      </c>
      <c r="N194" s="5" t="s">
        <v>15</v>
      </c>
      <c r="O194" s="5" t="s">
        <v>15</v>
      </c>
    </row>
    <row r="195" spans="1:15" x14ac:dyDescent="0.25">
      <c r="A195" t="s">
        <v>258</v>
      </c>
      <c r="B195" s="5" t="s">
        <v>15</v>
      </c>
      <c r="C195" s="5" t="s">
        <v>15</v>
      </c>
      <c r="D195" s="5" t="s">
        <v>15</v>
      </c>
      <c r="E195" s="5" t="s">
        <v>15</v>
      </c>
      <c r="F195" s="5" t="s">
        <v>15</v>
      </c>
      <c r="G195" s="5" t="s">
        <v>15</v>
      </c>
      <c r="H195" s="5" t="s">
        <v>15</v>
      </c>
      <c r="I195" s="5" t="s">
        <v>15</v>
      </c>
      <c r="J195" s="5" t="s">
        <v>15</v>
      </c>
      <c r="K195" s="5" t="s">
        <v>15</v>
      </c>
      <c r="L195" s="5" t="s">
        <v>15</v>
      </c>
      <c r="M195" s="5" t="s">
        <v>15</v>
      </c>
      <c r="N195" s="5" t="s">
        <v>15</v>
      </c>
      <c r="O195" s="5" t="s">
        <v>15</v>
      </c>
    </row>
    <row r="196" spans="1:15" x14ac:dyDescent="0.25">
      <c r="A196" t="s">
        <v>259</v>
      </c>
      <c r="B196" s="5" t="s">
        <v>15</v>
      </c>
      <c r="C196" s="5" t="s">
        <v>15</v>
      </c>
      <c r="D196" s="5" t="s">
        <v>15</v>
      </c>
      <c r="E196" s="5" t="s">
        <v>15</v>
      </c>
      <c r="F196" s="5" t="s">
        <v>15</v>
      </c>
      <c r="G196" s="5" t="s">
        <v>15</v>
      </c>
      <c r="H196" s="5" t="s">
        <v>15</v>
      </c>
      <c r="I196" s="5" t="s">
        <v>15</v>
      </c>
      <c r="J196" s="5" t="s">
        <v>15</v>
      </c>
      <c r="K196" s="5" t="s">
        <v>15</v>
      </c>
      <c r="L196" s="5" t="s">
        <v>15</v>
      </c>
      <c r="M196" s="5" t="s">
        <v>15</v>
      </c>
      <c r="N196" s="5" t="s">
        <v>15</v>
      </c>
      <c r="O196" s="5" t="s">
        <v>15</v>
      </c>
    </row>
    <row r="197" spans="1:15" x14ac:dyDescent="0.25">
      <c r="A197" s="22" t="s">
        <v>260</v>
      </c>
      <c r="B197" s="5" t="s">
        <v>15</v>
      </c>
      <c r="C197" s="5" t="s">
        <v>15</v>
      </c>
      <c r="D197" s="5" t="s">
        <v>15</v>
      </c>
      <c r="E197" s="5" t="s">
        <v>15</v>
      </c>
      <c r="F197" s="5" t="s">
        <v>15</v>
      </c>
      <c r="G197" s="5" t="s">
        <v>15</v>
      </c>
      <c r="H197" s="5" t="s">
        <v>15</v>
      </c>
      <c r="I197" s="5" t="s">
        <v>15</v>
      </c>
      <c r="J197" s="5" t="s">
        <v>15</v>
      </c>
      <c r="K197" s="5" t="s">
        <v>15</v>
      </c>
      <c r="L197" s="5" t="s">
        <v>15</v>
      </c>
      <c r="M197" s="5" t="s">
        <v>15</v>
      </c>
      <c r="N197" s="5" t="s">
        <v>15</v>
      </c>
      <c r="O197" s="5" t="s">
        <v>15</v>
      </c>
    </row>
    <row r="198" spans="1:15" x14ac:dyDescent="0.25">
      <c r="A198" s="22" t="s">
        <v>262</v>
      </c>
      <c r="B198" s="5" t="s">
        <v>17</v>
      </c>
      <c r="C198" s="5" t="s">
        <v>15</v>
      </c>
      <c r="D198" s="5" t="s">
        <v>15</v>
      </c>
      <c r="E198" s="5" t="s">
        <v>15</v>
      </c>
      <c r="F198" s="5" t="s">
        <v>15</v>
      </c>
      <c r="G198" s="5" t="s">
        <v>15</v>
      </c>
      <c r="H198" s="5" t="s">
        <v>15</v>
      </c>
      <c r="I198" s="5" t="s">
        <v>15</v>
      </c>
      <c r="J198" s="5" t="s">
        <v>15</v>
      </c>
      <c r="K198" s="5" t="s">
        <v>15</v>
      </c>
      <c r="L198" s="5" t="s">
        <v>15</v>
      </c>
      <c r="M198" s="5" t="s">
        <v>15</v>
      </c>
      <c r="N198" s="5" t="s">
        <v>15</v>
      </c>
      <c r="O198" s="5" t="s">
        <v>15</v>
      </c>
    </row>
    <row r="199" spans="1:15" x14ac:dyDescent="0.25">
      <c r="A199" s="22" t="s">
        <v>281</v>
      </c>
      <c r="B199" s="5" t="s">
        <v>17</v>
      </c>
      <c r="C199" s="5" t="s">
        <v>15</v>
      </c>
      <c r="D199" s="5" t="s">
        <v>15</v>
      </c>
      <c r="E199" s="5" t="s">
        <v>15</v>
      </c>
      <c r="F199" s="5" t="s">
        <v>17</v>
      </c>
      <c r="G199" s="5" t="s">
        <v>15</v>
      </c>
      <c r="H199" s="5" t="s">
        <v>15</v>
      </c>
      <c r="I199" s="5" t="s">
        <v>15</v>
      </c>
      <c r="J199" s="5" t="s">
        <v>15</v>
      </c>
      <c r="K199" s="5" t="s">
        <v>15</v>
      </c>
      <c r="L199" s="5" t="s">
        <v>15</v>
      </c>
      <c r="M199" s="5" t="s">
        <v>15</v>
      </c>
      <c r="N199" s="5" t="s">
        <v>15</v>
      </c>
      <c r="O199" s="5" t="s">
        <v>15</v>
      </c>
    </row>
    <row r="200" spans="1:15" x14ac:dyDescent="0.25">
      <c r="A200" s="22" t="s">
        <v>282</v>
      </c>
      <c r="B200" s="5" t="s">
        <v>17</v>
      </c>
      <c r="C200" s="5" t="s">
        <v>15</v>
      </c>
      <c r="D200" s="5" t="s">
        <v>15</v>
      </c>
      <c r="E200" s="5" t="s">
        <v>15</v>
      </c>
      <c r="F200" s="5" t="s">
        <v>15</v>
      </c>
      <c r="G200" s="5" t="s">
        <v>15</v>
      </c>
      <c r="H200" s="5" t="s">
        <v>15</v>
      </c>
      <c r="I200" s="5" t="s">
        <v>15</v>
      </c>
      <c r="J200" s="5" t="s">
        <v>15</v>
      </c>
      <c r="K200" s="5" t="s">
        <v>15</v>
      </c>
      <c r="L200" s="5" t="s">
        <v>15</v>
      </c>
      <c r="M200" s="5" t="s">
        <v>15</v>
      </c>
      <c r="N200" s="5" t="s">
        <v>15</v>
      </c>
      <c r="O200" s="5" t="s">
        <v>15</v>
      </c>
    </row>
    <row r="201" spans="1:15" x14ac:dyDescent="0.25">
      <c r="A201" s="22" t="s">
        <v>283</v>
      </c>
      <c r="B201" s="5" t="s">
        <v>17</v>
      </c>
      <c r="C201" s="5" t="s">
        <v>15</v>
      </c>
      <c r="D201" s="5" t="s">
        <v>15</v>
      </c>
      <c r="E201" s="5" t="s">
        <v>15</v>
      </c>
      <c r="F201" s="5" t="s">
        <v>17</v>
      </c>
      <c r="G201" s="5" t="s">
        <v>15</v>
      </c>
      <c r="H201" s="5" t="s">
        <v>15</v>
      </c>
      <c r="I201" s="5" t="s">
        <v>15</v>
      </c>
      <c r="J201" s="5" t="s">
        <v>15</v>
      </c>
      <c r="K201" s="5" t="s">
        <v>15</v>
      </c>
      <c r="L201" s="5" t="s">
        <v>15</v>
      </c>
      <c r="M201" s="5" t="s">
        <v>15</v>
      </c>
      <c r="N201" s="5" t="s">
        <v>15</v>
      </c>
      <c r="O201" s="5" t="s">
        <v>15</v>
      </c>
    </row>
    <row r="202" spans="1:15" x14ac:dyDescent="0.25">
      <c r="A202" s="22" t="s">
        <v>263</v>
      </c>
      <c r="B202" s="5" t="s">
        <v>16</v>
      </c>
      <c r="C202" s="5" t="s">
        <v>16</v>
      </c>
      <c r="D202" s="5" t="s">
        <v>15</v>
      </c>
      <c r="E202" s="5" t="s">
        <v>16</v>
      </c>
      <c r="F202" s="5" t="s">
        <v>16</v>
      </c>
      <c r="G202" s="5" t="s">
        <v>16</v>
      </c>
      <c r="H202" s="5" t="s">
        <v>15</v>
      </c>
      <c r="I202" s="5" t="s">
        <v>15</v>
      </c>
      <c r="J202" s="5" t="s">
        <v>15</v>
      </c>
      <c r="K202" s="5" t="s">
        <v>15</v>
      </c>
      <c r="L202" s="5" t="s">
        <v>15</v>
      </c>
      <c r="M202" s="5" t="s">
        <v>15</v>
      </c>
      <c r="N202" s="5" t="s">
        <v>15</v>
      </c>
      <c r="O202" s="5" t="s">
        <v>15</v>
      </c>
    </row>
    <row r="203" spans="1:15" x14ac:dyDescent="0.25">
      <c r="A203" s="22" t="s">
        <v>264</v>
      </c>
      <c r="B203" s="5" t="s">
        <v>15</v>
      </c>
      <c r="C203" s="5" t="s">
        <v>17</v>
      </c>
      <c r="D203" s="5" t="s">
        <v>15</v>
      </c>
      <c r="E203" s="5" t="s">
        <v>15</v>
      </c>
      <c r="F203" s="5" t="s">
        <v>15</v>
      </c>
      <c r="G203" s="5" t="s">
        <v>15</v>
      </c>
      <c r="H203" s="5" t="s">
        <v>15</v>
      </c>
      <c r="I203" s="5" t="s">
        <v>15</v>
      </c>
      <c r="J203" s="5" t="s">
        <v>15</v>
      </c>
      <c r="K203" s="5" t="s">
        <v>15</v>
      </c>
      <c r="L203" s="5" t="s">
        <v>15</v>
      </c>
      <c r="M203" s="5" t="s">
        <v>15</v>
      </c>
      <c r="N203" s="5" t="s">
        <v>15</v>
      </c>
      <c r="O203" s="5" t="s">
        <v>15</v>
      </c>
    </row>
    <row r="204" spans="1:15" x14ac:dyDescent="0.25">
      <c r="A204" s="22" t="s">
        <v>265</v>
      </c>
      <c r="B204" s="5" t="s">
        <v>17</v>
      </c>
      <c r="C204" s="5" t="s">
        <v>15</v>
      </c>
      <c r="D204" s="5" t="s">
        <v>15</v>
      </c>
      <c r="E204" s="5" t="s">
        <v>15</v>
      </c>
      <c r="F204" s="5" t="s">
        <v>15</v>
      </c>
      <c r="G204" s="5" t="s">
        <v>15</v>
      </c>
      <c r="H204" s="5" t="s">
        <v>15</v>
      </c>
      <c r="I204" s="5" t="s">
        <v>15</v>
      </c>
      <c r="J204" s="5" t="s">
        <v>15</v>
      </c>
      <c r="K204" s="5" t="s">
        <v>15</v>
      </c>
      <c r="L204" s="5" t="s">
        <v>15</v>
      </c>
      <c r="M204" s="5" t="s">
        <v>15</v>
      </c>
      <c r="N204" s="5" t="s">
        <v>15</v>
      </c>
      <c r="O204" s="5" t="s">
        <v>15</v>
      </c>
    </row>
    <row r="205" spans="1:15" x14ac:dyDescent="0.25">
      <c r="A205" s="1" t="s">
        <v>267</v>
      </c>
      <c r="B205" s="5" t="s">
        <v>15</v>
      </c>
      <c r="C205" s="5" t="s">
        <v>15</v>
      </c>
      <c r="D205" s="5" t="s">
        <v>15</v>
      </c>
      <c r="E205" s="5" t="s">
        <v>15</v>
      </c>
      <c r="F205" s="5" t="s">
        <v>15</v>
      </c>
      <c r="G205" s="5" t="s">
        <v>15</v>
      </c>
      <c r="H205" s="5" t="s">
        <v>15</v>
      </c>
      <c r="I205" s="5" t="s">
        <v>15</v>
      </c>
      <c r="J205" s="5" t="s">
        <v>15</v>
      </c>
      <c r="K205" s="5" t="s">
        <v>15</v>
      </c>
      <c r="L205" s="5" t="s">
        <v>15</v>
      </c>
      <c r="M205" s="5" t="s">
        <v>15</v>
      </c>
      <c r="N205" s="5" t="s">
        <v>15</v>
      </c>
      <c r="O205" s="5" t="s">
        <v>15</v>
      </c>
    </row>
    <row r="206" spans="1:15" x14ac:dyDescent="0.25">
      <c r="A206" s="25" t="s">
        <v>272</v>
      </c>
      <c r="B206" s="5" t="s">
        <v>15</v>
      </c>
      <c r="C206" s="5" t="s">
        <v>15</v>
      </c>
      <c r="D206" s="5" t="s">
        <v>15</v>
      </c>
      <c r="E206" s="5" t="s">
        <v>15</v>
      </c>
      <c r="F206" s="5" t="s">
        <v>15</v>
      </c>
      <c r="G206" s="5" t="s">
        <v>15</v>
      </c>
      <c r="H206" s="5" t="s">
        <v>15</v>
      </c>
      <c r="I206" s="5" t="s">
        <v>15</v>
      </c>
      <c r="J206" s="5" t="s">
        <v>15</v>
      </c>
      <c r="K206" s="5" t="s">
        <v>15</v>
      </c>
      <c r="L206" s="5" t="s">
        <v>15</v>
      </c>
      <c r="M206" s="5" t="s">
        <v>15</v>
      </c>
      <c r="N206" s="5" t="s">
        <v>15</v>
      </c>
      <c r="O206" s="5" t="s">
        <v>15</v>
      </c>
    </row>
    <row r="207" spans="1:15" x14ac:dyDescent="0.25">
      <c r="A207" s="1" t="s">
        <v>273</v>
      </c>
      <c r="B207" s="5" t="s">
        <v>15</v>
      </c>
      <c r="C207" s="5" t="s">
        <v>15</v>
      </c>
      <c r="D207" s="5" t="s">
        <v>15</v>
      </c>
      <c r="E207" s="5" t="s">
        <v>15</v>
      </c>
      <c r="F207" s="5" t="s">
        <v>15</v>
      </c>
      <c r="G207" s="5" t="s">
        <v>15</v>
      </c>
      <c r="H207" s="5" t="s">
        <v>15</v>
      </c>
      <c r="I207" s="5" t="s">
        <v>15</v>
      </c>
      <c r="J207" s="5" t="s">
        <v>15</v>
      </c>
      <c r="K207" s="5" t="s">
        <v>15</v>
      </c>
      <c r="L207" s="5" t="s">
        <v>15</v>
      </c>
      <c r="M207" s="5" t="s">
        <v>15</v>
      </c>
      <c r="N207" s="5" t="s">
        <v>15</v>
      </c>
      <c r="O207" s="5" t="s">
        <v>15</v>
      </c>
    </row>
    <row r="208" spans="1:15" x14ac:dyDescent="0.25">
      <c r="A208" s="25" t="s">
        <v>274</v>
      </c>
      <c r="B208" s="5" t="s">
        <v>15</v>
      </c>
      <c r="C208" s="5" t="s">
        <v>15</v>
      </c>
      <c r="D208" s="5" t="s">
        <v>15</v>
      </c>
      <c r="E208" s="5" t="s">
        <v>15</v>
      </c>
      <c r="F208" s="5" t="s">
        <v>15</v>
      </c>
      <c r="G208" s="5" t="s">
        <v>15</v>
      </c>
      <c r="H208" s="5" t="s">
        <v>15</v>
      </c>
      <c r="I208" s="5" t="s">
        <v>15</v>
      </c>
      <c r="J208" s="5" t="s">
        <v>15</v>
      </c>
      <c r="K208" s="5" t="s">
        <v>15</v>
      </c>
      <c r="L208" s="5" t="s">
        <v>15</v>
      </c>
      <c r="M208" s="5" t="s">
        <v>15</v>
      </c>
      <c r="N208" s="5" t="s">
        <v>15</v>
      </c>
      <c r="O208" s="5" t="s">
        <v>15</v>
      </c>
    </row>
    <row r="209" spans="1:15" x14ac:dyDescent="0.25">
      <c r="A209" s="25" t="s">
        <v>261</v>
      </c>
      <c r="B209" s="5" t="s">
        <v>15</v>
      </c>
      <c r="C209" s="5" t="s">
        <v>15</v>
      </c>
      <c r="D209" s="5" t="s">
        <v>15</v>
      </c>
      <c r="E209" s="5" t="s">
        <v>15</v>
      </c>
      <c r="F209" s="5" t="s">
        <v>15</v>
      </c>
      <c r="G209" s="5" t="s">
        <v>15</v>
      </c>
      <c r="H209" s="5" t="s">
        <v>15</v>
      </c>
      <c r="I209" s="5" t="s">
        <v>15</v>
      </c>
      <c r="J209" s="5" t="s">
        <v>15</v>
      </c>
      <c r="K209" s="5" t="s">
        <v>15</v>
      </c>
      <c r="L209" s="5" t="s">
        <v>15</v>
      </c>
      <c r="M209" s="5" t="s">
        <v>15</v>
      </c>
      <c r="N209" s="5" t="s">
        <v>15</v>
      </c>
      <c r="O209" s="5" t="s">
        <v>15</v>
      </c>
    </row>
    <row r="210" spans="1:15" x14ac:dyDescent="0.25">
      <c r="A210" s="1" t="s">
        <v>268</v>
      </c>
      <c r="B210" s="5" t="s">
        <v>15</v>
      </c>
      <c r="C210" s="5" t="s">
        <v>15</v>
      </c>
      <c r="D210" s="5" t="s">
        <v>15</v>
      </c>
      <c r="E210" s="5" t="s">
        <v>15</v>
      </c>
      <c r="F210" s="5" t="s">
        <v>15</v>
      </c>
      <c r="G210" s="5" t="s">
        <v>15</v>
      </c>
      <c r="H210" s="5" t="s">
        <v>17</v>
      </c>
      <c r="I210" s="5" t="s">
        <v>15</v>
      </c>
      <c r="J210" s="5" t="s">
        <v>15</v>
      </c>
      <c r="K210" s="5" t="s">
        <v>15</v>
      </c>
      <c r="L210" s="5" t="s">
        <v>15</v>
      </c>
      <c r="M210" s="5" t="s">
        <v>15</v>
      </c>
      <c r="N210" s="5" t="s">
        <v>15</v>
      </c>
      <c r="O210" s="5" t="s">
        <v>15</v>
      </c>
    </row>
    <row r="211" spans="1:15" x14ac:dyDescent="0.25">
      <c r="A211" s="1" t="s">
        <v>269</v>
      </c>
      <c r="B211" s="5" t="s">
        <v>15</v>
      </c>
      <c r="C211" s="5" t="s">
        <v>15</v>
      </c>
      <c r="D211" s="5" t="s">
        <v>15</v>
      </c>
      <c r="E211" s="5" t="s">
        <v>15</v>
      </c>
      <c r="F211" s="5" t="s">
        <v>15</v>
      </c>
      <c r="G211" s="5" t="s">
        <v>15</v>
      </c>
      <c r="H211" s="5" t="s">
        <v>15</v>
      </c>
      <c r="I211" s="5" t="s">
        <v>15</v>
      </c>
      <c r="J211" s="5" t="s">
        <v>15</v>
      </c>
      <c r="K211" s="5" t="s">
        <v>15</v>
      </c>
      <c r="L211" s="5" t="s">
        <v>15</v>
      </c>
      <c r="M211" s="5" t="s">
        <v>15</v>
      </c>
      <c r="N211" s="5" t="s">
        <v>15</v>
      </c>
      <c r="O211" s="5" t="s">
        <v>15</v>
      </c>
    </row>
    <row r="212" spans="1:15" x14ac:dyDescent="0.25">
      <c r="A212" s="25" t="s">
        <v>270</v>
      </c>
      <c r="B212" s="5" t="s">
        <v>15</v>
      </c>
      <c r="C212" s="5" t="s">
        <v>15</v>
      </c>
      <c r="D212" s="5" t="s">
        <v>15</v>
      </c>
      <c r="E212" s="5" t="s">
        <v>15</v>
      </c>
      <c r="F212" s="5" t="s">
        <v>15</v>
      </c>
      <c r="G212" s="5" t="s">
        <v>15</v>
      </c>
      <c r="H212" s="5" t="s">
        <v>15</v>
      </c>
      <c r="I212" s="5" t="s">
        <v>15</v>
      </c>
      <c r="J212" s="5" t="s">
        <v>15</v>
      </c>
      <c r="K212" s="5" t="s">
        <v>15</v>
      </c>
      <c r="L212" s="5" t="s">
        <v>15</v>
      </c>
      <c r="M212" s="5" t="s">
        <v>15</v>
      </c>
      <c r="N212" s="5" t="s">
        <v>15</v>
      </c>
      <c r="O212" s="5" t="s">
        <v>15</v>
      </c>
    </row>
    <row r="213" spans="1:15" x14ac:dyDescent="0.25">
      <c r="A213" s="25" t="s">
        <v>271</v>
      </c>
      <c r="B213" s="5" t="s">
        <v>17</v>
      </c>
      <c r="C213" s="5" t="s">
        <v>17</v>
      </c>
      <c r="D213" s="5" t="s">
        <v>15</v>
      </c>
      <c r="E213" s="5" t="s">
        <v>15</v>
      </c>
      <c r="F213" s="5" t="s">
        <v>17</v>
      </c>
      <c r="G213" s="5" t="s">
        <v>15</v>
      </c>
      <c r="H213" s="5" t="s">
        <v>15</v>
      </c>
      <c r="I213" s="5" t="s">
        <v>15</v>
      </c>
      <c r="J213" s="5" t="s">
        <v>15</v>
      </c>
      <c r="K213" s="5" t="s">
        <v>15</v>
      </c>
      <c r="L213" s="5" t="s">
        <v>15</v>
      </c>
      <c r="M213" s="5" t="s">
        <v>15</v>
      </c>
      <c r="N213" s="5" t="s">
        <v>15</v>
      </c>
      <c r="O213" s="5" t="s">
        <v>15</v>
      </c>
    </row>
    <row r="214" spans="1:15" x14ac:dyDescent="0.25">
      <c r="A214" s="26" t="s">
        <v>275</v>
      </c>
      <c r="B214" s="5" t="s">
        <v>15</v>
      </c>
      <c r="C214" s="5" t="s">
        <v>15</v>
      </c>
      <c r="D214" s="5" t="s">
        <v>15</v>
      </c>
      <c r="E214" s="5" t="s">
        <v>15</v>
      </c>
      <c r="F214" s="5" t="s">
        <v>15</v>
      </c>
      <c r="G214" s="5" t="s">
        <v>15</v>
      </c>
      <c r="H214" s="5" t="s">
        <v>15</v>
      </c>
      <c r="I214" s="5" t="s">
        <v>15</v>
      </c>
      <c r="J214" s="5" t="s">
        <v>15</v>
      </c>
      <c r="K214" s="5" t="s">
        <v>15</v>
      </c>
      <c r="L214" s="5" t="s">
        <v>15</v>
      </c>
      <c r="M214" s="5" t="s">
        <v>15</v>
      </c>
      <c r="N214" s="5" t="s">
        <v>15</v>
      </c>
      <c r="O214" s="5" t="s">
        <v>15</v>
      </c>
    </row>
    <row r="215" spans="1:15" x14ac:dyDescent="0.25">
      <c r="A215" s="22" t="s">
        <v>278</v>
      </c>
      <c r="B215" s="5" t="s">
        <v>15</v>
      </c>
      <c r="C215" s="5" t="s">
        <v>15</v>
      </c>
      <c r="D215" s="5" t="s">
        <v>15</v>
      </c>
      <c r="E215" s="5" t="s">
        <v>15</v>
      </c>
      <c r="F215" s="5" t="s">
        <v>15</v>
      </c>
      <c r="G215" s="5" t="s">
        <v>15</v>
      </c>
      <c r="H215" s="5" t="s">
        <v>15</v>
      </c>
      <c r="I215" s="5" t="s">
        <v>15</v>
      </c>
      <c r="J215" s="5" t="s">
        <v>15</v>
      </c>
      <c r="K215" s="5" t="s">
        <v>15</v>
      </c>
      <c r="L215" s="5" t="s">
        <v>15</v>
      </c>
      <c r="M215" s="5" t="s">
        <v>15</v>
      </c>
      <c r="N215" s="5" t="s">
        <v>15</v>
      </c>
      <c r="O215" s="5" t="s">
        <v>15</v>
      </c>
    </row>
    <row r="216" spans="1:15" x14ac:dyDescent="0.25">
      <c r="A216" s="23" t="s">
        <v>279</v>
      </c>
      <c r="B216" s="5" t="s">
        <v>15</v>
      </c>
      <c r="C216" s="5" t="s">
        <v>15</v>
      </c>
      <c r="D216" s="5" t="s">
        <v>15</v>
      </c>
      <c r="E216" s="5" t="s">
        <v>15</v>
      </c>
      <c r="F216" s="5" t="s">
        <v>15</v>
      </c>
      <c r="G216" s="5" t="s">
        <v>15</v>
      </c>
      <c r="H216" s="5" t="s">
        <v>15</v>
      </c>
      <c r="I216" s="5" t="s">
        <v>15</v>
      </c>
      <c r="J216" s="5" t="s">
        <v>15</v>
      </c>
      <c r="K216" s="5" t="s">
        <v>15</v>
      </c>
      <c r="L216" s="5" t="s">
        <v>15</v>
      </c>
      <c r="M216" s="5" t="s">
        <v>15</v>
      </c>
      <c r="N216" s="5" t="s">
        <v>15</v>
      </c>
      <c r="O216" s="5" t="s">
        <v>15</v>
      </c>
    </row>
    <row r="217" spans="1:15" x14ac:dyDescent="0.25">
      <c r="A217" s="22" t="s">
        <v>277</v>
      </c>
      <c r="B217" s="5" t="s">
        <v>15</v>
      </c>
      <c r="C217" s="5" t="s">
        <v>15</v>
      </c>
      <c r="D217" s="5" t="s">
        <v>15</v>
      </c>
      <c r="E217" s="5" t="s">
        <v>15</v>
      </c>
      <c r="F217" s="5" t="s">
        <v>15</v>
      </c>
      <c r="G217" s="5" t="s">
        <v>15</v>
      </c>
      <c r="H217" s="5" t="s">
        <v>15</v>
      </c>
      <c r="I217" s="5" t="s">
        <v>15</v>
      </c>
      <c r="J217" s="5" t="s">
        <v>15</v>
      </c>
      <c r="K217" s="5" t="s">
        <v>15</v>
      </c>
      <c r="L217" s="5" t="s">
        <v>15</v>
      </c>
      <c r="M217" s="5" t="s">
        <v>15</v>
      </c>
      <c r="N217" s="5" t="s">
        <v>15</v>
      </c>
      <c r="O217" s="5" t="s">
        <v>15</v>
      </c>
    </row>
    <row r="218" spans="1:15" x14ac:dyDescent="0.25">
      <c r="A218" s="23" t="s">
        <v>290</v>
      </c>
      <c r="B218" s="5" t="s">
        <v>15</v>
      </c>
      <c r="C218" s="5" t="s">
        <v>15</v>
      </c>
      <c r="D218" s="5" t="s">
        <v>15</v>
      </c>
      <c r="E218" s="5" t="s">
        <v>15</v>
      </c>
      <c r="F218" s="5" t="s">
        <v>15</v>
      </c>
      <c r="G218" s="5" t="s">
        <v>15</v>
      </c>
      <c r="H218" s="5" t="s">
        <v>15</v>
      </c>
      <c r="I218" s="5" t="s">
        <v>15</v>
      </c>
      <c r="J218" s="5" t="s">
        <v>15</v>
      </c>
      <c r="K218" s="5" t="s">
        <v>15</v>
      </c>
      <c r="L218" s="5" t="s">
        <v>15</v>
      </c>
      <c r="M218" s="5" t="s">
        <v>15</v>
      </c>
      <c r="N218" s="5" t="s">
        <v>15</v>
      </c>
      <c r="O218" s="5" t="s">
        <v>15</v>
      </c>
    </row>
    <row r="219" spans="1:15" x14ac:dyDescent="0.25">
      <c r="A219" t="s">
        <v>285</v>
      </c>
      <c r="B219" s="5" t="s">
        <v>15</v>
      </c>
      <c r="C219" s="5" t="s">
        <v>15</v>
      </c>
      <c r="D219" s="5" t="s">
        <v>15</v>
      </c>
      <c r="E219" s="5" t="s">
        <v>15</v>
      </c>
      <c r="F219" s="5" t="s">
        <v>15</v>
      </c>
      <c r="G219" s="5" t="s">
        <v>15</v>
      </c>
      <c r="H219" s="5" t="s">
        <v>15</v>
      </c>
      <c r="I219" s="5" t="s">
        <v>15</v>
      </c>
      <c r="J219" s="5" t="s">
        <v>15</v>
      </c>
      <c r="K219" s="5" t="s">
        <v>15</v>
      </c>
      <c r="L219" s="5" t="s">
        <v>15</v>
      </c>
      <c r="M219" s="5" t="s">
        <v>15</v>
      </c>
      <c r="N219" s="5" t="s">
        <v>15</v>
      </c>
      <c r="O219" s="5" t="s">
        <v>15</v>
      </c>
    </row>
    <row r="220" spans="1:15" x14ac:dyDescent="0.25">
      <c r="A220" t="s">
        <v>287</v>
      </c>
      <c r="B220" s="5" t="s">
        <v>15</v>
      </c>
      <c r="C220" s="5" t="s">
        <v>15</v>
      </c>
      <c r="D220" s="5" t="s">
        <v>15</v>
      </c>
      <c r="E220" s="5" t="s">
        <v>15</v>
      </c>
      <c r="F220" s="5" t="s">
        <v>15</v>
      </c>
      <c r="G220" s="5" t="s">
        <v>15</v>
      </c>
      <c r="H220" s="5" t="s">
        <v>15</v>
      </c>
      <c r="I220" s="5" t="s">
        <v>15</v>
      </c>
      <c r="J220" s="5" t="s">
        <v>15</v>
      </c>
      <c r="K220" s="5" t="s">
        <v>15</v>
      </c>
      <c r="L220" s="5" t="s">
        <v>15</v>
      </c>
      <c r="M220" s="5" t="s">
        <v>15</v>
      </c>
      <c r="N220" s="5" t="s">
        <v>15</v>
      </c>
      <c r="O220" s="5" t="s">
        <v>15</v>
      </c>
    </row>
    <row r="221" spans="1:15" x14ac:dyDescent="0.25">
      <c r="A221" s="22" t="s">
        <v>286</v>
      </c>
      <c r="B221" s="5" t="s">
        <v>15</v>
      </c>
      <c r="C221" s="5" t="s">
        <v>15</v>
      </c>
      <c r="D221" s="5" t="s">
        <v>15</v>
      </c>
      <c r="E221" s="5" t="s">
        <v>15</v>
      </c>
      <c r="F221" s="5" t="s">
        <v>15</v>
      </c>
      <c r="G221" s="5" t="s">
        <v>15</v>
      </c>
      <c r="H221" s="5" t="s">
        <v>15</v>
      </c>
      <c r="I221" s="5" t="s">
        <v>15</v>
      </c>
      <c r="J221" s="5" t="s">
        <v>15</v>
      </c>
      <c r="K221" s="5" t="s">
        <v>15</v>
      </c>
      <c r="L221" s="5" t="s">
        <v>15</v>
      </c>
      <c r="M221" s="5" t="s">
        <v>15</v>
      </c>
      <c r="N221" s="5" t="s">
        <v>15</v>
      </c>
      <c r="O221" s="5" t="s">
        <v>15</v>
      </c>
    </row>
    <row r="222" spans="1:15" x14ac:dyDescent="0.25">
      <c r="A222" s="22" t="s">
        <v>288</v>
      </c>
      <c r="B222" s="5" t="s">
        <v>15</v>
      </c>
      <c r="C222" s="5" t="s">
        <v>15</v>
      </c>
      <c r="D222" s="5" t="s">
        <v>15</v>
      </c>
      <c r="E222" s="5" t="s">
        <v>15</v>
      </c>
      <c r="F222" s="5" t="s">
        <v>15</v>
      </c>
      <c r="G222" s="5" t="s">
        <v>15</v>
      </c>
      <c r="H222" s="5" t="s">
        <v>15</v>
      </c>
      <c r="I222" s="5" t="s">
        <v>15</v>
      </c>
      <c r="J222" s="5" t="s">
        <v>15</v>
      </c>
      <c r="K222" s="5" t="s">
        <v>15</v>
      </c>
      <c r="L222" s="5" t="s">
        <v>15</v>
      </c>
      <c r="M222" s="5" t="s">
        <v>15</v>
      </c>
      <c r="N222" s="5" t="s">
        <v>15</v>
      </c>
      <c r="O222" s="5" t="s">
        <v>15</v>
      </c>
    </row>
    <row r="223" spans="1:15" x14ac:dyDescent="0.25">
      <c r="A223" s="22" t="s">
        <v>289</v>
      </c>
      <c r="B223" s="5" t="s">
        <v>15</v>
      </c>
      <c r="C223" s="5" t="s">
        <v>15</v>
      </c>
      <c r="D223" s="5" t="s">
        <v>15</v>
      </c>
      <c r="E223" s="5" t="s">
        <v>15</v>
      </c>
      <c r="F223" s="5" t="s">
        <v>15</v>
      </c>
      <c r="G223" s="5" t="s">
        <v>15</v>
      </c>
      <c r="H223" s="5" t="s">
        <v>15</v>
      </c>
      <c r="I223" s="5" t="s">
        <v>15</v>
      </c>
      <c r="J223" s="5" t="s">
        <v>15</v>
      </c>
      <c r="K223" s="5" t="s">
        <v>15</v>
      </c>
      <c r="L223" s="5" t="s">
        <v>15</v>
      </c>
      <c r="M223" s="5" t="s">
        <v>15</v>
      </c>
      <c r="N223" s="5" t="s">
        <v>15</v>
      </c>
      <c r="O223" s="5" t="s">
        <v>15</v>
      </c>
    </row>
    <row r="224" spans="1:15" x14ac:dyDescent="0.25">
      <c r="A224" s="22" t="s">
        <v>15</v>
      </c>
      <c r="B224" s="5" t="s">
        <v>15</v>
      </c>
      <c r="C224" s="5" t="s">
        <v>15</v>
      </c>
      <c r="D224" s="5" t="s">
        <v>15</v>
      </c>
      <c r="E224" s="5" t="s">
        <v>15</v>
      </c>
      <c r="F224" s="5" t="s">
        <v>15</v>
      </c>
      <c r="G224" s="5" t="s">
        <v>15</v>
      </c>
      <c r="H224" s="5" t="s">
        <v>15</v>
      </c>
      <c r="I224" s="5" t="s">
        <v>15</v>
      </c>
      <c r="J224" s="5" t="s">
        <v>15</v>
      </c>
      <c r="K224" s="5" t="s">
        <v>15</v>
      </c>
      <c r="L224" s="5" t="s">
        <v>15</v>
      </c>
      <c r="M224" s="5" t="s">
        <v>15</v>
      </c>
      <c r="N224" s="5" t="s">
        <v>15</v>
      </c>
      <c r="O224" s="5" t="s">
        <v>15</v>
      </c>
    </row>
    <row r="225" spans="1:15" x14ac:dyDescent="0.25">
      <c r="A225" s="22" t="s">
        <v>308</v>
      </c>
      <c r="B225" s="5" t="s">
        <v>15</v>
      </c>
      <c r="C225" s="5" t="s">
        <v>17</v>
      </c>
      <c r="D225" s="5" t="s">
        <v>15</v>
      </c>
      <c r="E225" s="5" t="s">
        <v>15</v>
      </c>
      <c r="F225" s="5" t="s">
        <v>15</v>
      </c>
      <c r="G225" s="5" t="s">
        <v>15</v>
      </c>
      <c r="H225" s="5" t="s">
        <v>15</v>
      </c>
      <c r="I225" s="5" t="s">
        <v>15</v>
      </c>
      <c r="J225" s="5" t="s">
        <v>15</v>
      </c>
      <c r="K225" s="5" t="s">
        <v>15</v>
      </c>
      <c r="L225" s="5" t="s">
        <v>15</v>
      </c>
      <c r="M225" s="5" t="s">
        <v>15</v>
      </c>
      <c r="N225" s="5" t="s">
        <v>15</v>
      </c>
      <c r="O225" s="5" t="s">
        <v>15</v>
      </c>
    </row>
    <row r="226" spans="1:15" x14ac:dyDescent="0.25">
      <c r="A226" s="22" t="s">
        <v>299</v>
      </c>
      <c r="B226" s="5" t="s">
        <v>15</v>
      </c>
      <c r="C226" s="5" t="s">
        <v>15</v>
      </c>
      <c r="D226" s="5" t="s">
        <v>15</v>
      </c>
      <c r="E226" s="5" t="s">
        <v>15</v>
      </c>
      <c r="F226" s="5" t="s">
        <v>15</v>
      </c>
      <c r="G226" s="5" t="s">
        <v>15</v>
      </c>
      <c r="H226" s="5" t="s">
        <v>15</v>
      </c>
      <c r="I226" s="5" t="s">
        <v>15</v>
      </c>
      <c r="J226" s="5" t="s">
        <v>15</v>
      </c>
      <c r="K226" s="5" t="s">
        <v>15</v>
      </c>
      <c r="L226" s="5" t="s">
        <v>15</v>
      </c>
      <c r="M226" s="5" t="s">
        <v>15</v>
      </c>
      <c r="N226" s="5" t="s">
        <v>15</v>
      </c>
      <c r="O226" s="5" t="s">
        <v>15</v>
      </c>
    </row>
    <row r="227" spans="1:15" x14ac:dyDescent="0.25">
      <c r="A227" s="22" t="s">
        <v>291</v>
      </c>
      <c r="B227" s="5" t="s">
        <v>15</v>
      </c>
      <c r="C227" s="5" t="s">
        <v>17</v>
      </c>
      <c r="D227" s="5" t="s">
        <v>15</v>
      </c>
      <c r="E227" s="5" t="s">
        <v>15</v>
      </c>
      <c r="F227" s="5" t="s">
        <v>15</v>
      </c>
      <c r="G227" s="5" t="s">
        <v>15</v>
      </c>
      <c r="H227" s="5" t="s">
        <v>15</v>
      </c>
      <c r="I227" s="5" t="s">
        <v>15</v>
      </c>
      <c r="J227" s="5" t="s">
        <v>15</v>
      </c>
      <c r="K227" s="5" t="s">
        <v>15</v>
      </c>
      <c r="L227" s="5" t="s">
        <v>15</v>
      </c>
      <c r="M227" s="5" t="s">
        <v>15</v>
      </c>
      <c r="N227" s="5" t="s">
        <v>15</v>
      </c>
      <c r="O227" s="5" t="s">
        <v>15</v>
      </c>
    </row>
    <row r="228" spans="1:15" x14ac:dyDescent="0.25">
      <c r="A228" s="22" t="s">
        <v>300</v>
      </c>
      <c r="B228" s="5" t="s">
        <v>15</v>
      </c>
      <c r="C228" s="5" t="s">
        <v>15</v>
      </c>
      <c r="D228" s="5" t="s">
        <v>15</v>
      </c>
      <c r="E228" s="5" t="s">
        <v>15</v>
      </c>
      <c r="F228" s="5" t="s">
        <v>15</v>
      </c>
      <c r="G228" s="5" t="s">
        <v>15</v>
      </c>
      <c r="H228" s="5" t="s">
        <v>15</v>
      </c>
      <c r="I228" s="5" t="s">
        <v>15</v>
      </c>
      <c r="J228" s="5" t="s">
        <v>15</v>
      </c>
      <c r="K228" s="5" t="s">
        <v>15</v>
      </c>
      <c r="L228" s="5" t="s">
        <v>15</v>
      </c>
      <c r="M228" s="5" t="s">
        <v>15</v>
      </c>
      <c r="N228" s="5" t="s">
        <v>15</v>
      </c>
      <c r="O228" s="5" t="s">
        <v>15</v>
      </c>
    </row>
    <row r="229" spans="1:15" x14ac:dyDescent="0.25">
      <c r="A229" t="s">
        <v>292</v>
      </c>
      <c r="B229" s="5" t="s">
        <v>15</v>
      </c>
      <c r="C229" s="5" t="s">
        <v>17</v>
      </c>
      <c r="D229" s="5" t="s">
        <v>15</v>
      </c>
      <c r="E229" s="5" t="s">
        <v>15</v>
      </c>
      <c r="F229" s="5" t="s">
        <v>15</v>
      </c>
      <c r="G229" s="5" t="s">
        <v>15</v>
      </c>
      <c r="H229" s="5" t="s">
        <v>15</v>
      </c>
      <c r="I229" s="5" t="s">
        <v>15</v>
      </c>
      <c r="J229" s="5" t="s">
        <v>15</v>
      </c>
      <c r="K229" s="5" t="s">
        <v>15</v>
      </c>
      <c r="L229" s="5" t="s">
        <v>15</v>
      </c>
      <c r="M229" s="5" t="s">
        <v>15</v>
      </c>
      <c r="N229" s="5" t="s">
        <v>15</v>
      </c>
      <c r="O229" s="5" t="s">
        <v>15</v>
      </c>
    </row>
    <row r="230" spans="1:15" x14ac:dyDescent="0.25">
      <c r="A230" s="22" t="s">
        <v>307</v>
      </c>
      <c r="B230" s="5" t="s">
        <v>15</v>
      </c>
      <c r="C230" s="5" t="s">
        <v>15</v>
      </c>
      <c r="D230" s="5" t="s">
        <v>15</v>
      </c>
      <c r="E230" s="5" t="s">
        <v>15</v>
      </c>
      <c r="F230" s="5" t="s">
        <v>15</v>
      </c>
      <c r="G230" s="5" t="s">
        <v>15</v>
      </c>
      <c r="H230" s="5" t="s">
        <v>15</v>
      </c>
      <c r="I230" s="5" t="s">
        <v>15</v>
      </c>
      <c r="J230" s="5" t="s">
        <v>15</v>
      </c>
      <c r="K230" s="5" t="s">
        <v>15</v>
      </c>
      <c r="L230" s="5" t="s">
        <v>15</v>
      </c>
      <c r="M230" s="5" t="s">
        <v>15</v>
      </c>
      <c r="N230" s="5" t="s">
        <v>15</v>
      </c>
      <c r="O230" s="5" t="s">
        <v>15</v>
      </c>
    </row>
    <row r="231" spans="1:15" x14ac:dyDescent="0.25">
      <c r="A231" s="22" t="s">
        <v>301</v>
      </c>
      <c r="B231" s="5" t="s">
        <v>17</v>
      </c>
      <c r="C231" s="5" t="s">
        <v>17</v>
      </c>
      <c r="D231" s="5" t="s">
        <v>15</v>
      </c>
      <c r="E231" s="5" t="s">
        <v>15</v>
      </c>
      <c r="F231" s="5" t="s">
        <v>17</v>
      </c>
      <c r="G231" s="5" t="s">
        <v>15</v>
      </c>
      <c r="H231" s="5" t="s">
        <v>15</v>
      </c>
      <c r="I231" s="5" t="s">
        <v>15</v>
      </c>
      <c r="J231" s="5" t="s">
        <v>15</v>
      </c>
      <c r="K231" s="5" t="s">
        <v>15</v>
      </c>
      <c r="L231" s="5" t="s">
        <v>15</v>
      </c>
      <c r="M231" s="5" t="s">
        <v>15</v>
      </c>
      <c r="N231" s="5" t="s">
        <v>15</v>
      </c>
      <c r="O231" s="5" t="s">
        <v>15</v>
      </c>
    </row>
    <row r="232" spans="1:15" x14ac:dyDescent="0.25">
      <c r="A232" s="22" t="s">
        <v>302</v>
      </c>
      <c r="B232" s="5" t="s">
        <v>15</v>
      </c>
      <c r="C232" s="5" t="s">
        <v>15</v>
      </c>
      <c r="D232" s="5" t="s">
        <v>15</v>
      </c>
      <c r="E232" s="5" t="s">
        <v>15</v>
      </c>
      <c r="F232" s="5" t="s">
        <v>15</v>
      </c>
      <c r="G232" s="5" t="s">
        <v>15</v>
      </c>
      <c r="H232" s="5" t="s">
        <v>15</v>
      </c>
      <c r="I232" s="5" t="s">
        <v>15</v>
      </c>
      <c r="J232" s="5" t="s">
        <v>15</v>
      </c>
      <c r="K232" s="5" t="s">
        <v>15</v>
      </c>
      <c r="L232" s="5" t="s">
        <v>15</v>
      </c>
      <c r="M232" s="5" t="s">
        <v>15</v>
      </c>
      <c r="N232" s="5" t="s">
        <v>15</v>
      </c>
      <c r="O232" s="5" t="s">
        <v>15</v>
      </c>
    </row>
    <row r="233" spans="1:15" x14ac:dyDescent="0.25">
      <c r="A233" s="22" t="s">
        <v>293</v>
      </c>
      <c r="B233" s="5" t="s">
        <v>17</v>
      </c>
      <c r="C233" s="5" t="s">
        <v>15</v>
      </c>
      <c r="D233" s="5" t="s">
        <v>15</v>
      </c>
      <c r="E233" s="5" t="s">
        <v>15</v>
      </c>
      <c r="F233" s="5" t="s">
        <v>15</v>
      </c>
      <c r="G233" s="5" t="s">
        <v>15</v>
      </c>
      <c r="H233" s="5" t="s">
        <v>15</v>
      </c>
      <c r="I233" s="5" t="s">
        <v>15</v>
      </c>
      <c r="J233" s="5" t="s">
        <v>15</v>
      </c>
      <c r="K233" s="5" t="s">
        <v>15</v>
      </c>
      <c r="L233" s="5" t="s">
        <v>15</v>
      </c>
      <c r="M233" s="5" t="s">
        <v>15</v>
      </c>
      <c r="N233" s="5" t="s">
        <v>15</v>
      </c>
      <c r="O233" s="5" t="s">
        <v>15</v>
      </c>
    </row>
    <row r="234" spans="1:15" x14ac:dyDescent="0.25">
      <c r="A234" s="22" t="s">
        <v>294</v>
      </c>
      <c r="B234" s="5" t="s">
        <v>15</v>
      </c>
      <c r="C234" s="5" t="s">
        <v>17</v>
      </c>
      <c r="D234" s="5" t="s">
        <v>15</v>
      </c>
      <c r="E234" s="5" t="s">
        <v>15</v>
      </c>
      <c r="F234" s="5" t="s">
        <v>15</v>
      </c>
      <c r="G234" s="5" t="s">
        <v>15</v>
      </c>
      <c r="H234" s="5" t="s">
        <v>15</v>
      </c>
      <c r="I234" s="5" t="s">
        <v>15</v>
      </c>
      <c r="J234" s="5" t="s">
        <v>15</v>
      </c>
      <c r="K234" s="5" t="s">
        <v>15</v>
      </c>
      <c r="L234" s="5" t="s">
        <v>15</v>
      </c>
      <c r="M234" s="5" t="s">
        <v>15</v>
      </c>
      <c r="N234" s="5" t="s">
        <v>15</v>
      </c>
      <c r="O234" s="5" t="s">
        <v>15</v>
      </c>
    </row>
    <row r="235" spans="1:15" x14ac:dyDescent="0.25">
      <c r="A235" s="22" t="s">
        <v>315</v>
      </c>
      <c r="B235" s="5" t="s">
        <v>15</v>
      </c>
      <c r="C235" s="5" t="s">
        <v>15</v>
      </c>
      <c r="D235" s="5" t="s">
        <v>15</v>
      </c>
      <c r="E235" s="5" t="s">
        <v>15</v>
      </c>
      <c r="F235" s="5" t="s">
        <v>15</v>
      </c>
      <c r="G235" s="5" t="s">
        <v>15</v>
      </c>
      <c r="H235" s="5" t="s">
        <v>15</v>
      </c>
      <c r="I235" s="5" t="s">
        <v>15</v>
      </c>
      <c r="J235" s="5" t="s">
        <v>15</v>
      </c>
      <c r="K235" s="5" t="s">
        <v>15</v>
      </c>
      <c r="L235" s="5" t="s">
        <v>15</v>
      </c>
      <c r="M235" s="5" t="s">
        <v>15</v>
      </c>
      <c r="N235" s="5" t="s">
        <v>15</v>
      </c>
      <c r="O235" s="5" t="s">
        <v>15</v>
      </c>
    </row>
    <row r="236" spans="1:15" x14ac:dyDescent="0.25">
      <c r="A236" s="22" t="s">
        <v>306</v>
      </c>
      <c r="B236" s="5" t="s">
        <v>15</v>
      </c>
      <c r="C236" s="5" t="s">
        <v>15</v>
      </c>
      <c r="D236" s="5" t="s">
        <v>15</v>
      </c>
      <c r="E236" s="5" t="s">
        <v>15</v>
      </c>
      <c r="F236" s="5" t="s">
        <v>15</v>
      </c>
      <c r="G236" s="5" t="s">
        <v>15</v>
      </c>
      <c r="H236" s="5" t="s">
        <v>15</v>
      </c>
      <c r="I236" s="5" t="s">
        <v>15</v>
      </c>
      <c r="J236" s="5" t="s">
        <v>15</v>
      </c>
      <c r="K236" s="5" t="s">
        <v>15</v>
      </c>
      <c r="L236" s="5" t="s">
        <v>15</v>
      </c>
      <c r="M236" s="5" t="s">
        <v>15</v>
      </c>
      <c r="N236" s="5" t="s">
        <v>15</v>
      </c>
      <c r="O236" s="5" t="s">
        <v>15</v>
      </c>
    </row>
    <row r="237" spans="1:15" x14ac:dyDescent="0.25">
      <c r="A237" t="s">
        <v>296</v>
      </c>
      <c r="B237" s="5" t="s">
        <v>15</v>
      </c>
      <c r="C237" s="5" t="s">
        <v>15</v>
      </c>
      <c r="D237" s="5" t="s">
        <v>15</v>
      </c>
      <c r="E237" s="5" t="s">
        <v>15</v>
      </c>
      <c r="F237" s="5" t="s">
        <v>15</v>
      </c>
      <c r="G237" s="5" t="s">
        <v>15</v>
      </c>
      <c r="H237" s="5" t="s">
        <v>15</v>
      </c>
      <c r="I237" s="5" t="s">
        <v>15</v>
      </c>
      <c r="J237" s="5" t="s">
        <v>15</v>
      </c>
      <c r="K237" s="5" t="s">
        <v>15</v>
      </c>
      <c r="L237" s="5" t="s">
        <v>15</v>
      </c>
      <c r="M237" s="5" t="s">
        <v>15</v>
      </c>
      <c r="N237" s="5" t="s">
        <v>15</v>
      </c>
      <c r="O237" s="5" t="s">
        <v>15</v>
      </c>
    </row>
    <row r="238" spans="1:15" x14ac:dyDescent="0.25">
      <c r="A238" s="22" t="s">
        <v>297</v>
      </c>
      <c r="B238" s="5" t="s">
        <v>15</v>
      </c>
      <c r="C238" s="5" t="s">
        <v>17</v>
      </c>
      <c r="D238" s="5" t="s">
        <v>15</v>
      </c>
      <c r="E238" s="5" t="s">
        <v>15</v>
      </c>
      <c r="F238" s="5" t="s">
        <v>15</v>
      </c>
      <c r="G238" s="5" t="s">
        <v>15</v>
      </c>
      <c r="H238" s="5" t="s">
        <v>15</v>
      </c>
      <c r="I238" s="5" t="s">
        <v>15</v>
      </c>
      <c r="J238" s="5" t="s">
        <v>15</v>
      </c>
      <c r="K238" s="5" t="s">
        <v>15</v>
      </c>
      <c r="L238" s="5" t="s">
        <v>15</v>
      </c>
      <c r="M238" s="5" t="s">
        <v>15</v>
      </c>
      <c r="N238" s="5" t="s">
        <v>15</v>
      </c>
      <c r="O238" s="5" t="s">
        <v>15</v>
      </c>
    </row>
    <row r="239" spans="1:15" x14ac:dyDescent="0.25">
      <c r="A239" t="s">
        <v>304</v>
      </c>
      <c r="B239" s="5" t="s">
        <v>17</v>
      </c>
      <c r="C239" s="5" t="s">
        <v>15</v>
      </c>
      <c r="D239" s="5" t="s">
        <v>15</v>
      </c>
      <c r="E239" s="5" t="s">
        <v>15</v>
      </c>
      <c r="F239" s="5" t="s">
        <v>17</v>
      </c>
      <c r="G239" s="110" t="s">
        <v>15</v>
      </c>
      <c r="H239" s="110" t="s">
        <v>15</v>
      </c>
      <c r="I239" s="110" t="s">
        <v>15</v>
      </c>
      <c r="J239" s="110" t="s">
        <v>15</v>
      </c>
      <c r="K239" s="110" t="s">
        <v>15</v>
      </c>
      <c r="L239" s="110" t="s">
        <v>15</v>
      </c>
      <c r="M239" s="110" t="s">
        <v>15</v>
      </c>
      <c r="N239" s="110" t="s">
        <v>15</v>
      </c>
      <c r="O239" s="110" t="s">
        <v>15</v>
      </c>
    </row>
    <row r="240" spans="1:15" x14ac:dyDescent="0.25">
      <c r="A240" t="s">
        <v>298</v>
      </c>
      <c r="B240" s="5" t="s">
        <v>15</v>
      </c>
      <c r="C240" s="5" t="s">
        <v>17</v>
      </c>
      <c r="D240" s="5" t="s">
        <v>15</v>
      </c>
      <c r="E240" s="5" t="s">
        <v>15</v>
      </c>
      <c r="F240" s="5" t="s">
        <v>15</v>
      </c>
      <c r="G240" s="5" t="s">
        <v>15</v>
      </c>
      <c r="H240" s="5" t="s">
        <v>15</v>
      </c>
      <c r="I240" s="5" t="s">
        <v>15</v>
      </c>
      <c r="J240" s="5" t="s">
        <v>15</v>
      </c>
      <c r="K240" s="5" t="s">
        <v>15</v>
      </c>
      <c r="L240" s="5" t="s">
        <v>15</v>
      </c>
      <c r="M240" s="5" t="s">
        <v>15</v>
      </c>
      <c r="N240" s="5" t="s">
        <v>15</v>
      </c>
      <c r="O240" s="5" t="s">
        <v>15</v>
      </c>
    </row>
    <row r="241" spans="1:15" x14ac:dyDescent="0.25">
      <c r="A241" s="22" t="s">
        <v>305</v>
      </c>
      <c r="B241" s="5" t="s">
        <v>15</v>
      </c>
      <c r="C241" s="5" t="s">
        <v>15</v>
      </c>
      <c r="D241" s="5" t="s">
        <v>15</v>
      </c>
      <c r="E241" s="5" t="s">
        <v>15</v>
      </c>
      <c r="F241" s="5" t="s">
        <v>15</v>
      </c>
      <c r="G241" s="5" t="s">
        <v>15</v>
      </c>
      <c r="H241" s="5" t="s">
        <v>15</v>
      </c>
      <c r="I241" s="5" t="s">
        <v>15</v>
      </c>
      <c r="J241" s="5" t="s">
        <v>15</v>
      </c>
      <c r="K241" s="5" t="s">
        <v>15</v>
      </c>
      <c r="L241" s="5" t="s">
        <v>15</v>
      </c>
      <c r="M241" s="5" t="s">
        <v>15</v>
      </c>
      <c r="N241" s="5" t="s">
        <v>15</v>
      </c>
      <c r="O241" s="5" t="s">
        <v>15</v>
      </c>
    </row>
    <row r="242" spans="1:15" x14ac:dyDescent="0.25">
      <c r="A242" s="22" t="s">
        <v>328</v>
      </c>
      <c r="B242" s="5" t="s">
        <v>15</v>
      </c>
      <c r="C242" s="5" t="s">
        <v>15</v>
      </c>
      <c r="D242" s="5" t="s">
        <v>15</v>
      </c>
      <c r="E242" s="5" t="s">
        <v>17</v>
      </c>
      <c r="F242" s="5" t="s">
        <v>15</v>
      </c>
      <c r="G242" s="5" t="s">
        <v>15</v>
      </c>
      <c r="H242" s="5" t="s">
        <v>15</v>
      </c>
      <c r="I242" s="5" t="s">
        <v>15</v>
      </c>
      <c r="J242" s="5" t="s">
        <v>15</v>
      </c>
      <c r="K242" s="5" t="s">
        <v>15</v>
      </c>
      <c r="L242" s="5" t="s">
        <v>15</v>
      </c>
      <c r="M242" s="5" t="s">
        <v>15</v>
      </c>
      <c r="N242" s="5" t="s">
        <v>15</v>
      </c>
      <c r="O242" s="5" t="s">
        <v>15</v>
      </c>
    </row>
    <row r="243" spans="1:15" x14ac:dyDescent="0.25">
      <c r="A243" s="22" t="s">
        <v>312</v>
      </c>
      <c r="B243" s="5" t="s">
        <v>15</v>
      </c>
      <c r="C243" s="5" t="s">
        <v>15</v>
      </c>
      <c r="D243" s="5" t="s">
        <v>15</v>
      </c>
      <c r="E243" s="5" t="s">
        <v>15</v>
      </c>
      <c r="F243" s="5" t="s">
        <v>15</v>
      </c>
      <c r="G243" s="5" t="s">
        <v>15</v>
      </c>
      <c r="H243" s="5" t="s">
        <v>15</v>
      </c>
      <c r="I243" s="5" t="s">
        <v>15</v>
      </c>
      <c r="J243" s="5" t="s">
        <v>15</v>
      </c>
      <c r="K243" s="5" t="s">
        <v>15</v>
      </c>
      <c r="L243" s="5" t="s">
        <v>15</v>
      </c>
      <c r="M243" s="5" t="s">
        <v>15</v>
      </c>
      <c r="N243" s="5" t="s">
        <v>15</v>
      </c>
      <c r="O243" s="5" t="s">
        <v>15</v>
      </c>
    </row>
    <row r="244" spans="1:15" x14ac:dyDescent="0.25">
      <c r="A244" s="22" t="s">
        <v>313</v>
      </c>
      <c r="B244" s="5" t="s">
        <v>17</v>
      </c>
      <c r="C244" s="5" t="s">
        <v>15</v>
      </c>
      <c r="D244" s="5" t="s">
        <v>15</v>
      </c>
      <c r="E244" s="5" t="s">
        <v>15</v>
      </c>
      <c r="F244" s="5" t="s">
        <v>15</v>
      </c>
      <c r="G244" s="5" t="s">
        <v>15</v>
      </c>
      <c r="H244" s="5" t="s">
        <v>15</v>
      </c>
      <c r="I244" s="5" t="s">
        <v>15</v>
      </c>
      <c r="J244" s="5" t="s">
        <v>15</v>
      </c>
      <c r="K244" s="5" t="s">
        <v>15</v>
      </c>
      <c r="L244" s="5" t="s">
        <v>15</v>
      </c>
      <c r="M244" s="5" t="s">
        <v>15</v>
      </c>
      <c r="N244" s="5" t="s">
        <v>15</v>
      </c>
      <c r="O244" s="5" t="s">
        <v>15</v>
      </c>
    </row>
    <row r="245" spans="1:15" x14ac:dyDescent="0.25">
      <c r="A245" s="22" t="s">
        <v>309</v>
      </c>
      <c r="B245" s="5" t="s">
        <v>15</v>
      </c>
      <c r="C245" s="5" t="s">
        <v>15</v>
      </c>
      <c r="D245" s="5" t="s">
        <v>15</v>
      </c>
      <c r="E245" s="5" t="s">
        <v>15</v>
      </c>
      <c r="F245" s="5" t="s">
        <v>15</v>
      </c>
      <c r="G245" s="5" t="s">
        <v>15</v>
      </c>
      <c r="H245" s="5" t="s">
        <v>15</v>
      </c>
      <c r="I245" s="5" t="s">
        <v>15</v>
      </c>
      <c r="J245" s="5" t="s">
        <v>15</v>
      </c>
      <c r="K245" s="5" t="s">
        <v>15</v>
      </c>
      <c r="L245" s="5" t="s">
        <v>15</v>
      </c>
      <c r="M245" s="5" t="s">
        <v>15</v>
      </c>
      <c r="N245" s="5" t="s">
        <v>15</v>
      </c>
      <c r="O245" s="5" t="s">
        <v>15</v>
      </c>
    </row>
    <row r="246" spans="1:15" x14ac:dyDescent="0.25">
      <c r="A246" s="22" t="str">
        <f>'Week 36'!F$11</f>
        <v>Paprika/tomaat/courgette</v>
      </c>
      <c r="B246" s="5" t="s">
        <v>15</v>
      </c>
      <c r="C246" s="5" t="s">
        <v>15</v>
      </c>
      <c r="D246" s="5" t="s">
        <v>15</v>
      </c>
      <c r="E246" s="5" t="s">
        <v>15</v>
      </c>
      <c r="F246" s="5" t="s">
        <v>15</v>
      </c>
      <c r="G246" s="5" t="s">
        <v>15</v>
      </c>
      <c r="H246" s="5" t="s">
        <v>15</v>
      </c>
      <c r="I246" s="5" t="s">
        <v>15</v>
      </c>
      <c r="J246" s="5" t="s">
        <v>15</v>
      </c>
      <c r="K246" s="5" t="s">
        <v>15</v>
      </c>
      <c r="L246" s="5" t="s">
        <v>15</v>
      </c>
      <c r="M246" s="5" t="s">
        <v>15</v>
      </c>
      <c r="N246" s="5" t="s">
        <v>15</v>
      </c>
      <c r="O246" s="5" t="s">
        <v>15</v>
      </c>
    </row>
    <row r="247" spans="1:15" x14ac:dyDescent="0.25">
      <c r="A247" s="22" t="s">
        <v>311</v>
      </c>
      <c r="B247" s="5" t="s">
        <v>15</v>
      </c>
      <c r="C247" s="5" t="s">
        <v>15</v>
      </c>
      <c r="D247" s="5" t="s">
        <v>15</v>
      </c>
      <c r="E247" s="5" t="s">
        <v>15</v>
      </c>
      <c r="F247" s="5" t="s">
        <v>15</v>
      </c>
      <c r="G247" s="5" t="s">
        <v>15</v>
      </c>
      <c r="H247" s="5" t="s">
        <v>15</v>
      </c>
      <c r="I247" s="5" t="s">
        <v>15</v>
      </c>
      <c r="J247" s="5" t="s">
        <v>15</v>
      </c>
      <c r="K247" s="5" t="s">
        <v>15</v>
      </c>
      <c r="L247" s="5" t="s">
        <v>15</v>
      </c>
      <c r="M247" s="5" t="s">
        <v>15</v>
      </c>
      <c r="N247" s="5" t="s">
        <v>15</v>
      </c>
      <c r="O247" s="5" t="s">
        <v>15</v>
      </c>
    </row>
    <row r="248" spans="1:15" x14ac:dyDescent="0.25">
      <c r="A248" s="22" t="s">
        <v>314</v>
      </c>
      <c r="B248" s="5" t="s">
        <v>15</v>
      </c>
      <c r="C248" s="5" t="s">
        <v>15</v>
      </c>
      <c r="D248" s="5" t="s">
        <v>15</v>
      </c>
      <c r="E248" s="5" t="s">
        <v>15</v>
      </c>
      <c r="F248" s="5" t="s">
        <v>15</v>
      </c>
      <c r="G248" s="5" t="s">
        <v>15</v>
      </c>
      <c r="H248" s="5" t="s">
        <v>15</v>
      </c>
      <c r="I248" s="5" t="s">
        <v>15</v>
      </c>
      <c r="J248" s="5" t="s">
        <v>15</v>
      </c>
      <c r="K248" s="5" t="s">
        <v>15</v>
      </c>
      <c r="L248" s="5" t="s">
        <v>15</v>
      </c>
      <c r="M248" s="5" t="s">
        <v>15</v>
      </c>
      <c r="N248" s="5" t="s">
        <v>15</v>
      </c>
      <c r="O248" s="5" t="s">
        <v>15</v>
      </c>
    </row>
    <row r="249" spans="1:15" x14ac:dyDescent="0.25">
      <c r="A249" s="22" t="s">
        <v>320</v>
      </c>
      <c r="B249" s="5" t="s">
        <v>15</v>
      </c>
      <c r="C249" s="5" t="s">
        <v>15</v>
      </c>
      <c r="D249" s="5" t="s">
        <v>15</v>
      </c>
      <c r="E249" s="5" t="s">
        <v>15</v>
      </c>
      <c r="F249" s="5" t="s">
        <v>15</v>
      </c>
      <c r="G249" s="5" t="s">
        <v>15</v>
      </c>
      <c r="H249" s="5" t="s">
        <v>15</v>
      </c>
      <c r="I249" s="5" t="s">
        <v>15</v>
      </c>
      <c r="J249" s="5" t="s">
        <v>15</v>
      </c>
      <c r="K249" s="5" t="s">
        <v>15</v>
      </c>
      <c r="L249" s="5" t="s">
        <v>15</v>
      </c>
      <c r="M249" s="5" t="s">
        <v>15</v>
      </c>
      <c r="N249" s="5" t="s">
        <v>15</v>
      </c>
      <c r="O249" s="5" t="s">
        <v>15</v>
      </c>
    </row>
    <row r="250" spans="1:15" x14ac:dyDescent="0.25">
      <c r="A250" s="22" t="s">
        <v>329</v>
      </c>
      <c r="B250" s="5" t="s">
        <v>15</v>
      </c>
      <c r="C250" s="5" t="s">
        <v>15</v>
      </c>
      <c r="D250" s="5" t="s">
        <v>15</v>
      </c>
      <c r="E250" s="5" t="s">
        <v>15</v>
      </c>
      <c r="F250" s="5" t="s">
        <v>15</v>
      </c>
      <c r="G250" s="5" t="s">
        <v>15</v>
      </c>
      <c r="H250" s="5" t="s">
        <v>15</v>
      </c>
      <c r="I250" s="5" t="s">
        <v>15</v>
      </c>
      <c r="J250" s="5" t="s">
        <v>15</v>
      </c>
      <c r="K250" s="5" t="s">
        <v>15</v>
      </c>
      <c r="L250" s="5" t="s">
        <v>15</v>
      </c>
      <c r="M250" s="5" t="s">
        <v>15</v>
      </c>
      <c r="N250" s="5" t="s">
        <v>15</v>
      </c>
      <c r="O250" s="5" t="s">
        <v>15</v>
      </c>
    </row>
    <row r="251" spans="1:15" x14ac:dyDescent="0.25">
      <c r="A251" s="22" t="s">
        <v>322</v>
      </c>
      <c r="B251" s="5" t="s">
        <v>15</v>
      </c>
      <c r="C251" s="5" t="s">
        <v>15</v>
      </c>
      <c r="D251" s="5" t="s">
        <v>15</v>
      </c>
      <c r="E251" s="5" t="s">
        <v>15</v>
      </c>
      <c r="F251" s="5" t="s">
        <v>15</v>
      </c>
      <c r="G251" s="5" t="s">
        <v>15</v>
      </c>
      <c r="H251" s="5" t="s">
        <v>15</v>
      </c>
      <c r="I251" s="5" t="s">
        <v>15</v>
      </c>
      <c r="J251" s="5" t="s">
        <v>15</v>
      </c>
      <c r="K251" s="5" t="s">
        <v>15</v>
      </c>
      <c r="L251" s="5" t="s">
        <v>15</v>
      </c>
      <c r="M251" s="5" t="s">
        <v>15</v>
      </c>
      <c r="N251" s="5" t="s">
        <v>15</v>
      </c>
      <c r="O251" s="5" t="s">
        <v>15</v>
      </c>
    </row>
    <row r="252" spans="1:15" x14ac:dyDescent="0.25">
      <c r="A252" s="22" t="s">
        <v>316</v>
      </c>
      <c r="B252" s="5" t="s">
        <v>15</v>
      </c>
      <c r="C252" s="5" t="s">
        <v>15</v>
      </c>
      <c r="D252" s="5" t="s">
        <v>15</v>
      </c>
      <c r="E252" s="5" t="s">
        <v>15</v>
      </c>
      <c r="F252" s="5" t="s">
        <v>15</v>
      </c>
      <c r="G252" s="5" t="s">
        <v>15</v>
      </c>
      <c r="H252" s="5" t="s">
        <v>15</v>
      </c>
      <c r="I252" s="5" t="s">
        <v>15</v>
      </c>
      <c r="J252" s="5" t="s">
        <v>15</v>
      </c>
      <c r="K252" s="5" t="s">
        <v>15</v>
      </c>
      <c r="L252" s="5" t="s">
        <v>15</v>
      </c>
      <c r="M252" s="5" t="s">
        <v>15</v>
      </c>
      <c r="N252" s="5" t="s">
        <v>15</v>
      </c>
      <c r="O252" s="5" t="s">
        <v>15</v>
      </c>
    </row>
    <row r="253" spans="1:15" x14ac:dyDescent="0.25">
      <c r="A253" s="22" t="s">
        <v>319</v>
      </c>
      <c r="B253" s="5" t="s">
        <v>17</v>
      </c>
      <c r="C253" s="5" t="s">
        <v>17</v>
      </c>
      <c r="D253" s="5" t="s">
        <v>15</v>
      </c>
      <c r="E253" s="5" t="s">
        <v>15</v>
      </c>
      <c r="F253" s="5" t="s">
        <v>15</v>
      </c>
      <c r="G253" s="5" t="s">
        <v>15</v>
      </c>
      <c r="H253" s="5" t="s">
        <v>15</v>
      </c>
      <c r="I253" s="5" t="s">
        <v>15</v>
      </c>
      <c r="J253" s="5" t="s">
        <v>15</v>
      </c>
      <c r="K253" s="5" t="s">
        <v>15</v>
      </c>
      <c r="L253" s="5" t="s">
        <v>15</v>
      </c>
      <c r="M253" s="5" t="s">
        <v>15</v>
      </c>
      <c r="N253" s="5" t="s">
        <v>15</v>
      </c>
      <c r="O253" s="5" t="s">
        <v>15</v>
      </c>
    </row>
    <row r="254" spans="1:15" x14ac:dyDescent="0.25">
      <c r="A254" s="22" t="s">
        <v>323</v>
      </c>
      <c r="B254" s="5" t="s">
        <v>15</v>
      </c>
      <c r="C254" s="5" t="s">
        <v>15</v>
      </c>
      <c r="D254" s="5" t="s">
        <v>15</v>
      </c>
      <c r="E254" s="5" t="s">
        <v>15</v>
      </c>
      <c r="F254" s="5" t="s">
        <v>15</v>
      </c>
      <c r="G254" s="5" t="s">
        <v>15</v>
      </c>
      <c r="H254" s="5" t="s">
        <v>15</v>
      </c>
      <c r="I254" s="5" t="s">
        <v>15</v>
      </c>
      <c r="J254" s="5" t="s">
        <v>15</v>
      </c>
      <c r="K254" s="5" t="s">
        <v>15</v>
      </c>
      <c r="L254" s="5" t="s">
        <v>15</v>
      </c>
      <c r="M254" s="5" t="s">
        <v>15</v>
      </c>
      <c r="N254" s="5" t="s">
        <v>15</v>
      </c>
      <c r="O254" s="5" t="s">
        <v>15</v>
      </c>
    </row>
    <row r="255" spans="1:15" x14ac:dyDescent="0.25">
      <c r="A255" s="22" t="s">
        <v>324</v>
      </c>
      <c r="B255" s="5" t="s">
        <v>15</v>
      </c>
      <c r="C255" s="5" t="s">
        <v>15</v>
      </c>
      <c r="D255" s="5" t="s">
        <v>15</v>
      </c>
      <c r="E255" s="5" t="s">
        <v>15</v>
      </c>
      <c r="F255" s="5" t="s">
        <v>15</v>
      </c>
      <c r="G255" s="5" t="s">
        <v>15</v>
      </c>
      <c r="H255" s="5" t="s">
        <v>15</v>
      </c>
      <c r="I255" s="5" t="s">
        <v>15</v>
      </c>
      <c r="J255" s="5" t="s">
        <v>15</v>
      </c>
      <c r="K255" s="5" t="s">
        <v>15</v>
      </c>
      <c r="L255" s="5" t="s">
        <v>15</v>
      </c>
      <c r="M255" s="5" t="s">
        <v>15</v>
      </c>
      <c r="N255" s="5" t="s">
        <v>15</v>
      </c>
      <c r="O255" s="5" t="s">
        <v>15</v>
      </c>
    </row>
    <row r="256" spans="1:15" x14ac:dyDescent="0.25">
      <c r="A256" s="22" t="s">
        <v>325</v>
      </c>
      <c r="B256" s="5" t="s">
        <v>17</v>
      </c>
      <c r="C256" s="5" t="s">
        <v>15</v>
      </c>
      <c r="D256" s="5" t="s">
        <v>15</v>
      </c>
      <c r="E256" s="5" t="s">
        <v>15</v>
      </c>
      <c r="F256" s="5" t="s">
        <v>15</v>
      </c>
      <c r="G256" s="5" t="s">
        <v>15</v>
      </c>
      <c r="H256" s="5" t="s">
        <v>15</v>
      </c>
      <c r="I256" s="5" t="s">
        <v>15</v>
      </c>
      <c r="J256" s="5" t="s">
        <v>15</v>
      </c>
      <c r="K256" s="5" t="s">
        <v>15</v>
      </c>
      <c r="L256" s="5" t="s">
        <v>15</v>
      </c>
      <c r="M256" s="5" t="s">
        <v>15</v>
      </c>
      <c r="N256" s="5" t="s">
        <v>15</v>
      </c>
      <c r="O256" s="5" t="s">
        <v>15</v>
      </c>
    </row>
    <row r="257" spans="1:15" x14ac:dyDescent="0.25">
      <c r="A257" t="s">
        <v>326</v>
      </c>
      <c r="B257" s="5" t="s">
        <v>15</v>
      </c>
      <c r="C257" s="5" t="s">
        <v>15</v>
      </c>
      <c r="D257" s="5" t="s">
        <v>15</v>
      </c>
      <c r="E257" s="5" t="s">
        <v>15</v>
      </c>
      <c r="F257" s="5" t="s">
        <v>15</v>
      </c>
      <c r="G257" s="5" t="s">
        <v>15</v>
      </c>
      <c r="H257" s="5" t="s">
        <v>15</v>
      </c>
      <c r="I257" s="5" t="s">
        <v>15</v>
      </c>
      <c r="J257" s="5" t="s">
        <v>15</v>
      </c>
      <c r="K257" s="5" t="s">
        <v>15</v>
      </c>
      <c r="L257" s="5" t="s">
        <v>15</v>
      </c>
      <c r="M257" s="5" t="s">
        <v>15</v>
      </c>
      <c r="N257" s="5" t="s">
        <v>15</v>
      </c>
      <c r="O257" s="5" t="s">
        <v>15</v>
      </c>
    </row>
    <row r="258" spans="1:15" x14ac:dyDescent="0.25">
      <c r="A258" s="22" t="s">
        <v>317</v>
      </c>
      <c r="B258" s="5" t="s">
        <v>15</v>
      </c>
      <c r="C258" s="5" t="s">
        <v>15</v>
      </c>
      <c r="D258" s="5" t="s">
        <v>15</v>
      </c>
      <c r="E258" s="5" t="s">
        <v>15</v>
      </c>
      <c r="F258" s="5" t="s">
        <v>15</v>
      </c>
      <c r="G258" s="5" t="s">
        <v>15</v>
      </c>
      <c r="H258" s="5" t="s">
        <v>15</v>
      </c>
      <c r="I258" s="5" t="s">
        <v>15</v>
      </c>
      <c r="J258" s="5" t="s">
        <v>15</v>
      </c>
      <c r="K258" s="5" t="s">
        <v>15</v>
      </c>
      <c r="L258" s="5" t="s">
        <v>15</v>
      </c>
      <c r="M258" s="5" t="s">
        <v>15</v>
      </c>
      <c r="N258" s="5" t="s">
        <v>15</v>
      </c>
      <c r="O258" s="5" t="s">
        <v>15</v>
      </c>
    </row>
    <row r="259" spans="1:15" x14ac:dyDescent="0.25">
      <c r="A259" s="22" t="s">
        <v>327</v>
      </c>
      <c r="B259" s="5" t="s">
        <v>15</v>
      </c>
      <c r="C259" s="5" t="s">
        <v>17</v>
      </c>
      <c r="D259" s="5" t="s">
        <v>15</v>
      </c>
      <c r="E259" s="5" t="s">
        <v>15</v>
      </c>
      <c r="F259" s="5" t="s">
        <v>15</v>
      </c>
      <c r="G259" s="5" t="s">
        <v>15</v>
      </c>
      <c r="H259" s="5" t="s">
        <v>15</v>
      </c>
      <c r="I259" s="5" t="s">
        <v>15</v>
      </c>
      <c r="J259" s="5" t="s">
        <v>15</v>
      </c>
      <c r="K259" s="5" t="s">
        <v>15</v>
      </c>
      <c r="L259" s="5" t="s">
        <v>15</v>
      </c>
      <c r="M259" s="5" t="s">
        <v>15</v>
      </c>
      <c r="N259" s="5" t="s">
        <v>15</v>
      </c>
      <c r="O259" s="5" t="s">
        <v>15</v>
      </c>
    </row>
    <row r="260" spans="1:15" x14ac:dyDescent="0.25">
      <c r="A260" s="22" t="s">
        <v>331</v>
      </c>
      <c r="B260" s="5" t="s">
        <v>15</v>
      </c>
      <c r="C260" s="5" t="s">
        <v>15</v>
      </c>
      <c r="D260" s="5" t="s">
        <v>15</v>
      </c>
      <c r="E260" s="5" t="s">
        <v>15</v>
      </c>
      <c r="F260" s="5" t="s">
        <v>15</v>
      </c>
      <c r="G260" s="5" t="s">
        <v>15</v>
      </c>
      <c r="H260" s="5" t="s">
        <v>15</v>
      </c>
      <c r="I260" s="5" t="s">
        <v>15</v>
      </c>
      <c r="J260" s="5" t="s">
        <v>15</v>
      </c>
      <c r="K260" s="5" t="s">
        <v>15</v>
      </c>
      <c r="L260" s="5" t="s">
        <v>15</v>
      </c>
      <c r="M260" s="5" t="s">
        <v>15</v>
      </c>
      <c r="N260" s="5" t="s">
        <v>15</v>
      </c>
      <c r="O260" s="5" t="s">
        <v>15</v>
      </c>
    </row>
    <row r="261" spans="1:15" x14ac:dyDescent="0.25">
      <c r="A261" s="22" t="s">
        <v>343</v>
      </c>
      <c r="B261" s="5" t="s">
        <v>15</v>
      </c>
      <c r="C261" s="5" t="s">
        <v>15</v>
      </c>
      <c r="D261" s="5" t="s">
        <v>15</v>
      </c>
      <c r="E261" s="5" t="s">
        <v>15</v>
      </c>
      <c r="F261" s="5" t="s">
        <v>15</v>
      </c>
      <c r="G261" s="5" t="s">
        <v>15</v>
      </c>
      <c r="H261" s="5" t="s">
        <v>15</v>
      </c>
      <c r="I261" s="5" t="s">
        <v>15</v>
      </c>
      <c r="J261" s="5" t="s">
        <v>15</v>
      </c>
      <c r="K261" s="5" t="s">
        <v>15</v>
      </c>
      <c r="L261" s="5" t="s">
        <v>15</v>
      </c>
      <c r="M261" s="5" t="s">
        <v>15</v>
      </c>
      <c r="N261" s="5" t="s">
        <v>15</v>
      </c>
      <c r="O261" s="5" t="s">
        <v>15</v>
      </c>
    </row>
    <row r="262" spans="1:15" x14ac:dyDescent="0.25">
      <c r="A262" s="22" t="s">
        <v>332</v>
      </c>
      <c r="B262" s="5" t="s">
        <v>17</v>
      </c>
      <c r="C262" s="5" t="s">
        <v>17</v>
      </c>
      <c r="D262" s="5" t="s">
        <v>15</v>
      </c>
      <c r="E262" s="5" t="s">
        <v>15</v>
      </c>
      <c r="F262" s="5" t="s">
        <v>15</v>
      </c>
      <c r="G262" s="5" t="s">
        <v>15</v>
      </c>
      <c r="H262" s="5" t="s">
        <v>15</v>
      </c>
      <c r="I262" s="5" t="s">
        <v>15</v>
      </c>
      <c r="J262" s="5" t="s">
        <v>15</v>
      </c>
      <c r="K262" s="5" t="s">
        <v>15</v>
      </c>
      <c r="L262" s="5" t="s">
        <v>15</v>
      </c>
      <c r="M262" s="5" t="s">
        <v>15</v>
      </c>
      <c r="N262" s="5" t="s">
        <v>15</v>
      </c>
      <c r="O262" s="5" t="s">
        <v>15</v>
      </c>
    </row>
    <row r="263" spans="1:15" x14ac:dyDescent="0.25">
      <c r="A263" s="22" t="s">
        <v>336</v>
      </c>
      <c r="B263" s="5" t="s">
        <v>15</v>
      </c>
      <c r="C263" s="5" t="s">
        <v>15</v>
      </c>
      <c r="D263" s="5" t="s">
        <v>15</v>
      </c>
      <c r="E263" s="5" t="s">
        <v>15</v>
      </c>
      <c r="F263" s="5" t="s">
        <v>17</v>
      </c>
      <c r="G263" s="5" t="s">
        <v>15</v>
      </c>
      <c r="H263" s="5" t="s">
        <v>15</v>
      </c>
      <c r="I263" s="5" t="s">
        <v>15</v>
      </c>
      <c r="J263" s="5" t="s">
        <v>15</v>
      </c>
      <c r="K263" s="5" t="s">
        <v>15</v>
      </c>
      <c r="L263" s="5" t="s">
        <v>15</v>
      </c>
      <c r="M263" s="5" t="s">
        <v>15</v>
      </c>
      <c r="N263" s="5" t="s">
        <v>15</v>
      </c>
      <c r="O263" s="5" t="s">
        <v>15</v>
      </c>
    </row>
    <row r="264" spans="1:15" x14ac:dyDescent="0.25">
      <c r="A264" s="22" t="s">
        <v>344</v>
      </c>
      <c r="B264" s="5" t="s">
        <v>15</v>
      </c>
      <c r="C264" s="5" t="s">
        <v>15</v>
      </c>
      <c r="D264" s="5" t="s">
        <v>15</v>
      </c>
      <c r="E264" s="5" t="s">
        <v>17</v>
      </c>
      <c r="F264" s="5" t="s">
        <v>15</v>
      </c>
      <c r="G264" s="5" t="s">
        <v>15</v>
      </c>
      <c r="H264" s="5" t="s">
        <v>15</v>
      </c>
      <c r="I264" s="5" t="s">
        <v>15</v>
      </c>
      <c r="J264" s="5" t="s">
        <v>15</v>
      </c>
      <c r="K264" s="5" t="s">
        <v>15</v>
      </c>
      <c r="L264" s="5" t="s">
        <v>15</v>
      </c>
      <c r="M264" s="5" t="s">
        <v>15</v>
      </c>
      <c r="N264" s="5" t="s">
        <v>15</v>
      </c>
      <c r="O264" s="5" t="s">
        <v>15</v>
      </c>
    </row>
    <row r="265" spans="1:15" x14ac:dyDescent="0.25">
      <c r="A265" s="22" t="s">
        <v>334</v>
      </c>
      <c r="B265" s="5" t="s">
        <v>15</v>
      </c>
      <c r="C265" s="5" t="s">
        <v>15</v>
      </c>
      <c r="D265" s="5" t="s">
        <v>15</v>
      </c>
      <c r="E265" s="5" t="s">
        <v>17</v>
      </c>
      <c r="F265" s="5" t="s">
        <v>15</v>
      </c>
      <c r="G265" s="5" t="s">
        <v>15</v>
      </c>
      <c r="H265" s="5" t="s">
        <v>15</v>
      </c>
      <c r="I265" s="5" t="s">
        <v>15</v>
      </c>
      <c r="J265" s="5" t="s">
        <v>15</v>
      </c>
      <c r="K265" s="5" t="s">
        <v>15</v>
      </c>
      <c r="L265" s="5" t="s">
        <v>15</v>
      </c>
      <c r="M265" s="5" t="s">
        <v>15</v>
      </c>
      <c r="N265" s="5" t="s">
        <v>15</v>
      </c>
      <c r="O265" s="5" t="s">
        <v>15</v>
      </c>
    </row>
    <row r="266" spans="1:15" x14ac:dyDescent="0.25">
      <c r="A266" s="22" t="s">
        <v>335</v>
      </c>
      <c r="B266" s="5" t="s">
        <v>15</v>
      </c>
      <c r="C266" s="5" t="s">
        <v>15</v>
      </c>
      <c r="D266" s="5" t="s">
        <v>15</v>
      </c>
      <c r="E266" s="5" t="s">
        <v>17</v>
      </c>
      <c r="F266" s="5" t="s">
        <v>15</v>
      </c>
      <c r="G266" s="5" t="s">
        <v>15</v>
      </c>
      <c r="H266" s="5" t="s">
        <v>15</v>
      </c>
      <c r="I266" s="5" t="s">
        <v>15</v>
      </c>
      <c r="J266" s="5" t="s">
        <v>15</v>
      </c>
      <c r="K266" s="5" t="s">
        <v>15</v>
      </c>
      <c r="L266" s="5" t="s">
        <v>15</v>
      </c>
      <c r="M266" s="5" t="s">
        <v>15</v>
      </c>
      <c r="N266" s="5" t="s">
        <v>15</v>
      </c>
      <c r="O266" s="5" t="s">
        <v>15</v>
      </c>
    </row>
    <row r="267" spans="1:15" x14ac:dyDescent="0.25">
      <c r="A267" s="22" t="s">
        <v>345</v>
      </c>
      <c r="B267" s="5" t="s">
        <v>15</v>
      </c>
      <c r="C267" s="5" t="s">
        <v>15</v>
      </c>
      <c r="D267" s="5" t="s">
        <v>15</v>
      </c>
      <c r="E267" s="5" t="s">
        <v>15</v>
      </c>
      <c r="F267" s="5" t="s">
        <v>15</v>
      </c>
      <c r="G267" s="5" t="s">
        <v>15</v>
      </c>
      <c r="H267" s="5" t="s">
        <v>15</v>
      </c>
      <c r="I267" s="5" t="s">
        <v>15</v>
      </c>
      <c r="J267" s="5" t="s">
        <v>15</v>
      </c>
      <c r="K267" s="5" t="s">
        <v>15</v>
      </c>
      <c r="L267" s="5" t="s">
        <v>15</v>
      </c>
      <c r="M267" s="5" t="s">
        <v>15</v>
      </c>
      <c r="N267" s="5" t="s">
        <v>15</v>
      </c>
      <c r="O267" s="5" t="s">
        <v>15</v>
      </c>
    </row>
    <row r="268" spans="1:15" x14ac:dyDescent="0.25">
      <c r="A268" s="22" t="s">
        <v>346</v>
      </c>
      <c r="B268" s="5" t="s">
        <v>15</v>
      </c>
      <c r="C268" s="5" t="s">
        <v>15</v>
      </c>
      <c r="D268" s="5" t="s">
        <v>15</v>
      </c>
      <c r="E268" s="5" t="s">
        <v>17</v>
      </c>
      <c r="F268" s="5" t="s">
        <v>15</v>
      </c>
      <c r="G268" s="5" t="s">
        <v>15</v>
      </c>
      <c r="H268" s="5" t="s">
        <v>15</v>
      </c>
      <c r="I268" s="5" t="s">
        <v>15</v>
      </c>
      <c r="J268" s="5" t="s">
        <v>15</v>
      </c>
      <c r="K268" s="5" t="s">
        <v>15</v>
      </c>
      <c r="L268" s="5" t="s">
        <v>15</v>
      </c>
      <c r="M268" s="5" t="s">
        <v>15</v>
      </c>
      <c r="N268" s="5" t="s">
        <v>15</v>
      </c>
      <c r="O268" s="5" t="s">
        <v>15</v>
      </c>
    </row>
    <row r="269" spans="1:15" x14ac:dyDescent="0.25">
      <c r="A269" s="22" t="s">
        <v>341</v>
      </c>
      <c r="B269" s="5" t="s">
        <v>15</v>
      </c>
      <c r="C269" s="5" t="s">
        <v>15</v>
      </c>
      <c r="D269" s="5" t="s">
        <v>15</v>
      </c>
      <c r="E269" s="5" t="s">
        <v>15</v>
      </c>
      <c r="F269" s="5" t="s">
        <v>15</v>
      </c>
      <c r="G269" s="5" t="s">
        <v>15</v>
      </c>
      <c r="H269" s="5" t="s">
        <v>15</v>
      </c>
      <c r="I269" s="5" t="s">
        <v>15</v>
      </c>
      <c r="J269" s="5" t="s">
        <v>15</v>
      </c>
      <c r="K269" s="5" t="s">
        <v>15</v>
      </c>
      <c r="L269" s="5" t="s">
        <v>15</v>
      </c>
      <c r="M269" s="5" t="s">
        <v>15</v>
      </c>
      <c r="N269" s="5" t="s">
        <v>15</v>
      </c>
      <c r="O269" s="5" t="s">
        <v>15</v>
      </c>
    </row>
    <row r="270" spans="1:15" x14ac:dyDescent="0.25">
      <c r="A270" s="22" t="s">
        <v>337</v>
      </c>
      <c r="B270" s="5" t="s">
        <v>15</v>
      </c>
      <c r="C270" s="5" t="s">
        <v>15</v>
      </c>
      <c r="D270" s="5" t="s">
        <v>15</v>
      </c>
      <c r="E270" s="5" t="s">
        <v>15</v>
      </c>
      <c r="F270" s="5" t="s">
        <v>15</v>
      </c>
      <c r="G270" s="5" t="s">
        <v>15</v>
      </c>
      <c r="H270" s="5" t="s">
        <v>15</v>
      </c>
      <c r="I270" s="5" t="s">
        <v>15</v>
      </c>
      <c r="J270" s="5" t="s">
        <v>15</v>
      </c>
      <c r="K270" s="5" t="s">
        <v>15</v>
      </c>
      <c r="L270" s="5" t="s">
        <v>15</v>
      </c>
      <c r="M270" s="5" t="s">
        <v>15</v>
      </c>
      <c r="N270" s="5" t="s">
        <v>15</v>
      </c>
      <c r="O270" s="5" t="s">
        <v>15</v>
      </c>
    </row>
    <row r="271" spans="1:15" x14ac:dyDescent="0.25">
      <c r="A271" t="s">
        <v>338</v>
      </c>
      <c r="B271" s="5" t="s">
        <v>15</v>
      </c>
      <c r="C271" s="5" t="s">
        <v>15</v>
      </c>
      <c r="D271" s="5" t="s">
        <v>15</v>
      </c>
      <c r="E271" s="5" t="s">
        <v>17</v>
      </c>
      <c r="F271" s="5" t="s">
        <v>15</v>
      </c>
      <c r="G271" s="5" t="s">
        <v>15</v>
      </c>
      <c r="H271" s="5" t="s">
        <v>15</v>
      </c>
      <c r="I271" s="5" t="s">
        <v>15</v>
      </c>
      <c r="J271" s="5" t="s">
        <v>15</v>
      </c>
      <c r="K271" s="5" t="s">
        <v>15</v>
      </c>
      <c r="L271" s="5" t="s">
        <v>15</v>
      </c>
      <c r="M271" s="5" t="s">
        <v>15</v>
      </c>
      <c r="N271" s="5" t="s">
        <v>15</v>
      </c>
      <c r="O271" s="5" t="s">
        <v>15</v>
      </c>
    </row>
    <row r="272" spans="1:15" x14ac:dyDescent="0.25">
      <c r="A272" t="s">
        <v>339</v>
      </c>
      <c r="B272" s="5" t="s">
        <v>15</v>
      </c>
      <c r="C272" s="5" t="s">
        <v>15</v>
      </c>
      <c r="D272" s="5" t="s">
        <v>15</v>
      </c>
      <c r="E272" s="5" t="s">
        <v>15</v>
      </c>
      <c r="F272" s="5" t="s">
        <v>15</v>
      </c>
      <c r="G272" s="5" t="s">
        <v>15</v>
      </c>
      <c r="H272" s="5" t="s">
        <v>15</v>
      </c>
      <c r="I272" s="5" t="s">
        <v>15</v>
      </c>
      <c r="J272" s="5" t="s">
        <v>15</v>
      </c>
      <c r="K272" s="5" t="s">
        <v>15</v>
      </c>
      <c r="L272" s="5" t="s">
        <v>15</v>
      </c>
      <c r="M272" s="5" t="s">
        <v>15</v>
      </c>
      <c r="N272" s="5" t="s">
        <v>15</v>
      </c>
      <c r="O272" s="5" t="s">
        <v>15</v>
      </c>
    </row>
    <row r="273" spans="1:15" x14ac:dyDescent="0.25">
      <c r="A273" s="22" t="s">
        <v>381</v>
      </c>
      <c r="B273" s="5" t="s">
        <v>15</v>
      </c>
      <c r="C273" s="5" t="s">
        <v>15</v>
      </c>
      <c r="D273" s="5" t="s">
        <v>15</v>
      </c>
      <c r="E273" s="5" t="s">
        <v>17</v>
      </c>
      <c r="F273" s="5" t="s">
        <v>15</v>
      </c>
      <c r="G273" s="5" t="s">
        <v>15</v>
      </c>
      <c r="H273" s="5" t="s">
        <v>15</v>
      </c>
      <c r="I273" s="5" t="s">
        <v>15</v>
      </c>
      <c r="J273" s="5" t="s">
        <v>15</v>
      </c>
      <c r="K273" s="5" t="s">
        <v>15</v>
      </c>
      <c r="L273" s="5" t="s">
        <v>15</v>
      </c>
      <c r="M273" s="5" t="s">
        <v>15</v>
      </c>
      <c r="N273" s="5" t="s">
        <v>15</v>
      </c>
      <c r="O273" s="5" t="s">
        <v>15</v>
      </c>
    </row>
    <row r="274" spans="1:15" x14ac:dyDescent="0.25">
      <c r="A274" s="22" t="s">
        <v>380</v>
      </c>
      <c r="B274" s="5" t="s">
        <v>15</v>
      </c>
      <c r="C274" s="5" t="s">
        <v>15</v>
      </c>
      <c r="D274" s="5" t="s">
        <v>15</v>
      </c>
      <c r="E274" s="5" t="s">
        <v>15</v>
      </c>
      <c r="F274" s="5" t="s">
        <v>15</v>
      </c>
      <c r="G274" s="5" t="s">
        <v>15</v>
      </c>
      <c r="H274" s="5" t="s">
        <v>15</v>
      </c>
      <c r="I274" s="5" t="s">
        <v>15</v>
      </c>
      <c r="J274" s="5" t="s">
        <v>15</v>
      </c>
      <c r="K274" s="5" t="s">
        <v>15</v>
      </c>
      <c r="L274" s="5" t="s">
        <v>15</v>
      </c>
      <c r="M274" s="5" t="s">
        <v>15</v>
      </c>
      <c r="N274" s="5" t="s">
        <v>15</v>
      </c>
      <c r="O274" s="5" t="s">
        <v>15</v>
      </c>
    </row>
    <row r="275" spans="1:15" x14ac:dyDescent="0.25">
      <c r="A275" s="22" t="s">
        <v>340</v>
      </c>
      <c r="B275" s="5" t="s">
        <v>15</v>
      </c>
      <c r="C275" s="5" t="s">
        <v>15</v>
      </c>
      <c r="D275" s="5" t="s">
        <v>15</v>
      </c>
      <c r="E275" s="5" t="s">
        <v>15</v>
      </c>
      <c r="F275" s="5" t="s">
        <v>15</v>
      </c>
      <c r="G275" s="5" t="s">
        <v>15</v>
      </c>
      <c r="H275" s="5" t="s">
        <v>15</v>
      </c>
      <c r="I275" s="5" t="s">
        <v>15</v>
      </c>
      <c r="J275" s="5" t="s">
        <v>15</v>
      </c>
      <c r="K275" s="5" t="s">
        <v>15</v>
      </c>
      <c r="L275" s="5" t="s">
        <v>15</v>
      </c>
      <c r="M275" s="5" t="s">
        <v>15</v>
      </c>
      <c r="N275" s="5" t="s">
        <v>15</v>
      </c>
      <c r="O275" s="5" t="s">
        <v>15</v>
      </c>
    </row>
    <row r="276" spans="1:15" x14ac:dyDescent="0.25">
      <c r="A276" s="22" t="s">
        <v>379</v>
      </c>
      <c r="B276" s="5" t="s">
        <v>15</v>
      </c>
      <c r="C276" s="5" t="s">
        <v>15</v>
      </c>
      <c r="D276" s="5" t="s">
        <v>15</v>
      </c>
      <c r="E276" s="5" t="s">
        <v>15</v>
      </c>
      <c r="F276" s="5" t="s">
        <v>15</v>
      </c>
      <c r="G276" s="5" t="s">
        <v>15</v>
      </c>
      <c r="H276" s="5" t="s">
        <v>15</v>
      </c>
      <c r="I276" s="5" t="s">
        <v>15</v>
      </c>
      <c r="J276" s="5" t="s">
        <v>15</v>
      </c>
      <c r="K276" s="5" t="s">
        <v>15</v>
      </c>
      <c r="L276" s="5" t="s">
        <v>15</v>
      </c>
      <c r="M276" s="5" t="s">
        <v>15</v>
      </c>
      <c r="N276" s="5" t="s">
        <v>15</v>
      </c>
      <c r="O276" s="5" t="s">
        <v>15</v>
      </c>
    </row>
    <row r="277" spans="1:15" x14ac:dyDescent="0.25">
      <c r="A277" s="22" t="s">
        <v>384</v>
      </c>
      <c r="B277" s="5" t="s">
        <v>15</v>
      </c>
      <c r="C277" s="5" t="s">
        <v>15</v>
      </c>
      <c r="D277" s="5" t="s">
        <v>15</v>
      </c>
      <c r="E277" s="5" t="s">
        <v>17</v>
      </c>
      <c r="F277" s="5" t="s">
        <v>15</v>
      </c>
      <c r="G277" s="5" t="s">
        <v>15</v>
      </c>
      <c r="H277" s="5" t="s">
        <v>15</v>
      </c>
      <c r="I277" s="5" t="s">
        <v>15</v>
      </c>
      <c r="J277" s="5" t="s">
        <v>15</v>
      </c>
      <c r="K277" s="5" t="s">
        <v>15</v>
      </c>
      <c r="L277" s="5" t="s">
        <v>15</v>
      </c>
      <c r="M277" s="5" t="s">
        <v>15</v>
      </c>
      <c r="N277" s="5" t="s">
        <v>15</v>
      </c>
      <c r="O277" s="5" t="s">
        <v>15</v>
      </c>
    </row>
    <row r="278" spans="1:15" x14ac:dyDescent="0.25">
      <c r="A278" s="22" t="s">
        <v>347</v>
      </c>
      <c r="B278" s="5" t="s">
        <v>15</v>
      </c>
      <c r="C278" s="5" t="s">
        <v>15</v>
      </c>
      <c r="D278" s="5" t="s">
        <v>15</v>
      </c>
      <c r="E278" s="5" t="s">
        <v>15</v>
      </c>
      <c r="F278" s="5" t="s">
        <v>15</v>
      </c>
      <c r="G278" s="5" t="s">
        <v>15</v>
      </c>
      <c r="H278" s="5" t="s">
        <v>15</v>
      </c>
      <c r="I278" s="5" t="s">
        <v>15</v>
      </c>
      <c r="J278" s="5" t="s">
        <v>15</v>
      </c>
      <c r="K278" s="5" t="s">
        <v>15</v>
      </c>
      <c r="L278" s="5" t="s">
        <v>15</v>
      </c>
      <c r="M278" s="5" t="s">
        <v>15</v>
      </c>
      <c r="N278" s="5" t="s">
        <v>15</v>
      </c>
      <c r="O278" s="5" t="s">
        <v>15</v>
      </c>
    </row>
    <row r="279" spans="1:15" x14ac:dyDescent="0.25">
      <c r="A279" s="138" t="s">
        <v>198</v>
      </c>
      <c r="B279" s="136" t="s">
        <v>15</v>
      </c>
      <c r="C279" s="136" t="s">
        <v>15</v>
      </c>
      <c r="D279" s="136" t="s">
        <v>15</v>
      </c>
      <c r="E279" s="136" t="s">
        <v>15</v>
      </c>
      <c r="F279" s="136" t="s">
        <v>15</v>
      </c>
      <c r="G279" s="136" t="s">
        <v>15</v>
      </c>
      <c r="H279" s="136" t="s">
        <v>15</v>
      </c>
      <c r="I279" s="136" t="s">
        <v>15</v>
      </c>
      <c r="J279" s="136" t="s">
        <v>15</v>
      </c>
      <c r="K279" s="136" t="s">
        <v>15</v>
      </c>
      <c r="L279" s="136" t="s">
        <v>15</v>
      </c>
      <c r="M279" s="136" t="s">
        <v>15</v>
      </c>
      <c r="N279" s="136" t="s">
        <v>15</v>
      </c>
      <c r="O279" s="136" t="s">
        <v>15</v>
      </c>
    </row>
    <row r="280" spans="1:15" x14ac:dyDescent="0.25">
      <c r="A280" s="138" t="s">
        <v>348</v>
      </c>
      <c r="B280" s="136" t="s">
        <v>15</v>
      </c>
      <c r="C280" s="136" t="s">
        <v>15</v>
      </c>
      <c r="D280" s="136" t="s">
        <v>15</v>
      </c>
      <c r="E280" s="136" t="s">
        <v>15</v>
      </c>
      <c r="F280" s="136" t="s">
        <v>15</v>
      </c>
      <c r="G280" s="136" t="s">
        <v>15</v>
      </c>
      <c r="H280" s="136" t="s">
        <v>15</v>
      </c>
      <c r="I280" s="136" t="s">
        <v>15</v>
      </c>
      <c r="J280" s="136" t="s">
        <v>15</v>
      </c>
      <c r="K280" s="136" t="s">
        <v>15</v>
      </c>
      <c r="L280" s="136" t="s">
        <v>15</v>
      </c>
      <c r="M280" s="136" t="s">
        <v>15</v>
      </c>
      <c r="N280" s="136" t="s">
        <v>15</v>
      </c>
      <c r="O280" s="136" t="s">
        <v>15</v>
      </c>
    </row>
    <row r="281" spans="1:15" x14ac:dyDescent="0.25">
      <c r="A281" s="138" t="s">
        <v>350</v>
      </c>
      <c r="B281" s="136" t="s">
        <v>15</v>
      </c>
      <c r="C281" s="136" t="s">
        <v>15</v>
      </c>
      <c r="D281" s="136" t="s">
        <v>15</v>
      </c>
      <c r="E281" s="136" t="s">
        <v>15</v>
      </c>
      <c r="F281" s="136" t="s">
        <v>15</v>
      </c>
      <c r="G281" s="136" t="s">
        <v>15</v>
      </c>
      <c r="H281" s="136" t="s">
        <v>15</v>
      </c>
      <c r="I281" s="136" t="s">
        <v>15</v>
      </c>
      <c r="J281" s="136" t="s">
        <v>15</v>
      </c>
      <c r="K281" s="136" t="s">
        <v>15</v>
      </c>
      <c r="L281" s="136" t="s">
        <v>15</v>
      </c>
      <c r="M281" s="136" t="s">
        <v>15</v>
      </c>
      <c r="N281" s="136" t="s">
        <v>15</v>
      </c>
      <c r="O281" s="136" t="s">
        <v>15</v>
      </c>
    </row>
    <row r="282" spans="1:15" x14ac:dyDescent="0.25">
      <c r="A282" s="138" t="s">
        <v>199</v>
      </c>
      <c r="B282" s="140" t="s">
        <v>17</v>
      </c>
      <c r="C282" s="136" t="s">
        <v>15</v>
      </c>
      <c r="D282" s="136" t="s">
        <v>15</v>
      </c>
      <c r="E282" s="136" t="s">
        <v>15</v>
      </c>
      <c r="F282" s="136" t="s">
        <v>15</v>
      </c>
      <c r="G282" s="136" t="s">
        <v>15</v>
      </c>
      <c r="H282" s="136" t="s">
        <v>15</v>
      </c>
      <c r="I282" s="136" t="s">
        <v>15</v>
      </c>
      <c r="J282" s="136" t="s">
        <v>15</v>
      </c>
      <c r="K282" s="136" t="s">
        <v>15</v>
      </c>
      <c r="L282" s="136" t="s">
        <v>15</v>
      </c>
      <c r="M282" s="136" t="s">
        <v>15</v>
      </c>
      <c r="N282" s="136" t="s">
        <v>15</v>
      </c>
      <c r="O282" s="136" t="s">
        <v>15</v>
      </c>
    </row>
    <row r="283" spans="1:15" x14ac:dyDescent="0.25">
      <c r="A283" s="138" t="s">
        <v>239</v>
      </c>
      <c r="B283" s="140" t="s">
        <v>17</v>
      </c>
      <c r="C283" s="136" t="s">
        <v>15</v>
      </c>
      <c r="D283" s="136" t="s">
        <v>15</v>
      </c>
      <c r="E283" s="136" t="s">
        <v>15</v>
      </c>
      <c r="F283" s="136" t="s">
        <v>15</v>
      </c>
      <c r="G283" s="136" t="s">
        <v>15</v>
      </c>
      <c r="H283" s="136" t="s">
        <v>15</v>
      </c>
      <c r="I283" s="136" t="s">
        <v>15</v>
      </c>
      <c r="J283" s="136" t="s">
        <v>15</v>
      </c>
      <c r="K283" s="136" t="s">
        <v>15</v>
      </c>
      <c r="L283" s="136" t="s">
        <v>15</v>
      </c>
      <c r="M283" s="136" t="s">
        <v>15</v>
      </c>
      <c r="N283" s="136" t="s">
        <v>15</v>
      </c>
      <c r="O283" s="136" t="s">
        <v>15</v>
      </c>
    </row>
    <row r="284" spans="1:15" x14ac:dyDescent="0.25">
      <c r="A284" s="138" t="s">
        <v>144</v>
      </c>
      <c r="B284" s="140" t="s">
        <v>17</v>
      </c>
      <c r="C284" s="136" t="s">
        <v>15</v>
      </c>
      <c r="D284" s="136" t="s">
        <v>15</v>
      </c>
      <c r="E284" s="136" t="s">
        <v>15</v>
      </c>
      <c r="F284" s="136" t="s">
        <v>15</v>
      </c>
      <c r="G284" s="136" t="s">
        <v>15</v>
      </c>
      <c r="H284" s="136" t="s">
        <v>15</v>
      </c>
      <c r="I284" s="136" t="s">
        <v>15</v>
      </c>
      <c r="J284" s="136" t="s">
        <v>15</v>
      </c>
      <c r="K284" s="136" t="s">
        <v>15</v>
      </c>
      <c r="L284" s="136" t="s">
        <v>15</v>
      </c>
      <c r="M284" s="136" t="s">
        <v>15</v>
      </c>
      <c r="N284" s="136" t="s">
        <v>15</v>
      </c>
      <c r="O284" s="136" t="s">
        <v>15</v>
      </c>
    </row>
    <row r="285" spans="1:15" x14ac:dyDescent="0.25">
      <c r="A285" s="138" t="s">
        <v>375</v>
      </c>
      <c r="B285" s="140" t="s">
        <v>17</v>
      </c>
      <c r="C285" s="136" t="s">
        <v>15</v>
      </c>
      <c r="D285" s="136" t="s">
        <v>15</v>
      </c>
      <c r="E285" s="136" t="s">
        <v>15</v>
      </c>
      <c r="F285" s="136" t="s">
        <v>15</v>
      </c>
      <c r="G285" s="136" t="s">
        <v>15</v>
      </c>
      <c r="H285" s="136" t="s">
        <v>15</v>
      </c>
      <c r="I285" s="136" t="s">
        <v>15</v>
      </c>
      <c r="J285" s="136" t="s">
        <v>15</v>
      </c>
      <c r="K285" s="136" t="s">
        <v>15</v>
      </c>
      <c r="L285" s="136" t="s">
        <v>15</v>
      </c>
      <c r="M285" s="136" t="s">
        <v>15</v>
      </c>
      <c r="N285" s="136" t="s">
        <v>15</v>
      </c>
      <c r="O285" s="136" t="s">
        <v>15</v>
      </c>
    </row>
    <row r="286" spans="1:15" x14ac:dyDescent="0.25">
      <c r="A286" s="138" t="s">
        <v>374</v>
      </c>
      <c r="B286" s="141" t="s">
        <v>17</v>
      </c>
      <c r="C286" s="141" t="s">
        <v>16</v>
      </c>
      <c r="D286" s="141" t="s">
        <v>16</v>
      </c>
      <c r="E286" s="136" t="s">
        <v>15</v>
      </c>
      <c r="F286" s="141" t="s">
        <v>16</v>
      </c>
      <c r="G286" s="136" t="s">
        <v>15</v>
      </c>
      <c r="H286" s="136" t="s">
        <v>15</v>
      </c>
      <c r="I286" s="136" t="s">
        <v>15</v>
      </c>
      <c r="J286" s="136" t="s">
        <v>15</v>
      </c>
      <c r="K286" s="136" t="s">
        <v>15</v>
      </c>
      <c r="L286" s="136" t="s">
        <v>15</v>
      </c>
      <c r="M286" s="141" t="s">
        <v>16</v>
      </c>
      <c r="N286" s="141" t="s">
        <v>16</v>
      </c>
      <c r="O286" s="136" t="s">
        <v>15</v>
      </c>
    </row>
    <row r="287" spans="1:15" x14ac:dyDescent="0.25">
      <c r="A287" s="139" t="s">
        <v>353</v>
      </c>
      <c r="B287" s="136" t="s">
        <v>15</v>
      </c>
      <c r="C287" s="136" t="s">
        <v>15</v>
      </c>
      <c r="D287" s="142" t="s">
        <v>17</v>
      </c>
      <c r="E287" s="136" t="s">
        <v>15</v>
      </c>
      <c r="F287" s="136" t="s">
        <v>15</v>
      </c>
      <c r="G287" s="136" t="s">
        <v>15</v>
      </c>
      <c r="H287" s="136" t="s">
        <v>15</v>
      </c>
      <c r="I287" s="136" t="s">
        <v>15</v>
      </c>
      <c r="J287" s="136" t="s">
        <v>15</v>
      </c>
      <c r="K287" s="136" t="s">
        <v>15</v>
      </c>
      <c r="L287" s="136" t="s">
        <v>15</v>
      </c>
      <c r="M287" s="136" t="s">
        <v>15</v>
      </c>
      <c r="N287" s="136" t="s">
        <v>15</v>
      </c>
      <c r="O287" s="136" t="s">
        <v>15</v>
      </c>
    </row>
    <row r="288" spans="1:15" x14ac:dyDescent="0.25">
      <c r="A288" s="138" t="s">
        <v>357</v>
      </c>
      <c r="B288" s="136" t="s">
        <v>15</v>
      </c>
      <c r="C288" s="136" t="s">
        <v>15</v>
      </c>
      <c r="D288" s="136" t="s">
        <v>15</v>
      </c>
      <c r="E288" s="136" t="s">
        <v>15</v>
      </c>
      <c r="F288" s="136" t="s">
        <v>15</v>
      </c>
      <c r="G288" s="136" t="s">
        <v>15</v>
      </c>
      <c r="H288" s="136" t="s">
        <v>15</v>
      </c>
      <c r="I288" s="136" t="s">
        <v>15</v>
      </c>
      <c r="J288" s="136" t="s">
        <v>15</v>
      </c>
      <c r="K288" s="136" t="s">
        <v>15</v>
      </c>
      <c r="L288" s="136" t="s">
        <v>15</v>
      </c>
      <c r="M288" s="136" t="s">
        <v>15</v>
      </c>
      <c r="N288" s="136" t="s">
        <v>15</v>
      </c>
      <c r="O288" s="136" t="s">
        <v>15</v>
      </c>
    </row>
    <row r="289" spans="1:15" x14ac:dyDescent="0.25">
      <c r="A289" s="138" t="s">
        <v>349</v>
      </c>
      <c r="B289" s="136" t="s">
        <v>17</v>
      </c>
      <c r="C289" s="136" t="s">
        <v>15</v>
      </c>
      <c r="D289" s="136" t="s">
        <v>15</v>
      </c>
      <c r="E289" s="136" t="s">
        <v>15</v>
      </c>
      <c r="F289" s="136" t="s">
        <v>15</v>
      </c>
      <c r="G289" s="136" t="s">
        <v>15</v>
      </c>
      <c r="H289" s="136" t="s">
        <v>15</v>
      </c>
      <c r="I289" s="136" t="s">
        <v>15</v>
      </c>
      <c r="J289" s="136" t="s">
        <v>15</v>
      </c>
      <c r="K289" s="136" t="s">
        <v>15</v>
      </c>
      <c r="L289" s="136" t="s">
        <v>15</v>
      </c>
      <c r="M289" s="136" t="s">
        <v>15</v>
      </c>
      <c r="N289" s="136" t="s">
        <v>15</v>
      </c>
      <c r="O289" s="136" t="s">
        <v>15</v>
      </c>
    </row>
    <row r="290" spans="1:15" x14ac:dyDescent="0.25">
      <c r="A290" s="139" t="s">
        <v>352</v>
      </c>
      <c r="B290" s="136" t="s">
        <v>15</v>
      </c>
      <c r="C290" s="141" t="s">
        <v>17</v>
      </c>
      <c r="D290" s="136" t="s">
        <v>15</v>
      </c>
      <c r="E290" s="136" t="s">
        <v>15</v>
      </c>
      <c r="F290" s="136" t="s">
        <v>15</v>
      </c>
      <c r="G290" s="141" t="s">
        <v>17</v>
      </c>
      <c r="H290" s="136" t="s">
        <v>15</v>
      </c>
      <c r="I290" s="136" t="s">
        <v>15</v>
      </c>
      <c r="J290" s="136" t="s">
        <v>15</v>
      </c>
      <c r="K290" s="136" t="s">
        <v>15</v>
      </c>
      <c r="L290" s="136" t="s">
        <v>15</v>
      </c>
      <c r="M290" s="136" t="s">
        <v>15</v>
      </c>
      <c r="N290" s="136" t="s">
        <v>15</v>
      </c>
      <c r="O290" s="136" t="s">
        <v>15</v>
      </c>
    </row>
    <row r="291" spans="1:15" x14ac:dyDescent="0.25">
      <c r="A291" s="139" t="s">
        <v>359</v>
      </c>
      <c r="B291" s="136" t="s">
        <v>15</v>
      </c>
      <c r="C291" s="136" t="s">
        <v>15</v>
      </c>
      <c r="D291" s="136" t="s">
        <v>15</v>
      </c>
      <c r="E291" s="136" t="s">
        <v>15</v>
      </c>
      <c r="F291" s="136" t="s">
        <v>15</v>
      </c>
      <c r="G291" s="136" t="s">
        <v>15</v>
      </c>
      <c r="H291" s="136" t="s">
        <v>15</v>
      </c>
      <c r="I291" s="136" t="s">
        <v>15</v>
      </c>
      <c r="J291" s="136" t="s">
        <v>15</v>
      </c>
      <c r="K291" s="136" t="s">
        <v>15</v>
      </c>
      <c r="L291" s="136" t="s">
        <v>15</v>
      </c>
      <c r="M291" s="136" t="s">
        <v>15</v>
      </c>
      <c r="N291" s="136" t="s">
        <v>15</v>
      </c>
      <c r="O291" s="136" t="s">
        <v>15</v>
      </c>
    </row>
    <row r="292" spans="1:15" x14ac:dyDescent="0.25">
      <c r="A292" s="139" t="s">
        <v>358</v>
      </c>
      <c r="B292" s="136" t="s">
        <v>15</v>
      </c>
      <c r="C292" s="136" t="s">
        <v>15</v>
      </c>
      <c r="D292" s="136" t="s">
        <v>15</v>
      </c>
      <c r="E292" s="136" t="s">
        <v>15</v>
      </c>
      <c r="F292" s="136" t="s">
        <v>15</v>
      </c>
      <c r="G292" s="136" t="s">
        <v>15</v>
      </c>
      <c r="H292" s="136" t="s">
        <v>15</v>
      </c>
      <c r="I292" s="136" t="s">
        <v>15</v>
      </c>
      <c r="J292" s="136" t="s">
        <v>15</v>
      </c>
      <c r="K292" s="136" t="s">
        <v>15</v>
      </c>
      <c r="L292" s="136" t="s">
        <v>15</v>
      </c>
      <c r="M292" s="136" t="s">
        <v>15</v>
      </c>
      <c r="N292" s="136" t="s">
        <v>15</v>
      </c>
      <c r="O292" s="136" t="s">
        <v>15</v>
      </c>
    </row>
    <row r="293" spans="1:15" x14ac:dyDescent="0.25">
      <c r="A293" s="139" t="s">
        <v>351</v>
      </c>
      <c r="B293" s="136" t="s">
        <v>15</v>
      </c>
      <c r="C293" s="136" t="s">
        <v>15</v>
      </c>
      <c r="D293" s="136" t="s">
        <v>15</v>
      </c>
      <c r="E293" s="136" t="s">
        <v>15</v>
      </c>
      <c r="F293" s="136" t="s">
        <v>15</v>
      </c>
      <c r="G293" s="136" t="s">
        <v>15</v>
      </c>
      <c r="H293" s="136" t="s">
        <v>15</v>
      </c>
      <c r="I293" s="136" t="s">
        <v>15</v>
      </c>
      <c r="J293" s="136" t="s">
        <v>15</v>
      </c>
      <c r="K293" s="136" t="s">
        <v>15</v>
      </c>
      <c r="L293" s="136" t="s">
        <v>15</v>
      </c>
      <c r="M293" s="136" t="s">
        <v>15</v>
      </c>
      <c r="N293" s="141" t="s">
        <v>17</v>
      </c>
      <c r="O293" s="136" t="s">
        <v>15</v>
      </c>
    </row>
    <row r="294" spans="1:15" x14ac:dyDescent="0.25">
      <c r="A294" s="139" t="s">
        <v>354</v>
      </c>
      <c r="B294" s="136" t="s">
        <v>15</v>
      </c>
      <c r="C294" s="136" t="s">
        <v>15</v>
      </c>
      <c r="D294" s="143" t="s">
        <v>17</v>
      </c>
      <c r="E294" s="136" t="s">
        <v>15</v>
      </c>
      <c r="F294" s="136" t="s">
        <v>15</v>
      </c>
      <c r="G294" s="136" t="s">
        <v>15</v>
      </c>
      <c r="H294" s="136" t="s">
        <v>15</v>
      </c>
      <c r="I294" s="136" t="s">
        <v>15</v>
      </c>
      <c r="J294" s="136" t="s">
        <v>15</v>
      </c>
      <c r="K294" s="136" t="s">
        <v>15</v>
      </c>
      <c r="L294" s="136" t="s">
        <v>15</v>
      </c>
      <c r="M294" s="136" t="s">
        <v>15</v>
      </c>
      <c r="N294" s="136" t="s">
        <v>15</v>
      </c>
      <c r="O294" s="136" t="s">
        <v>15</v>
      </c>
    </row>
    <row r="295" spans="1:15" x14ac:dyDescent="0.25">
      <c r="A295" s="139"/>
      <c r="B295" s="136"/>
      <c r="C295" s="136"/>
      <c r="D295" s="136"/>
      <c r="E295" s="136"/>
      <c r="F295" s="136"/>
      <c r="G295" s="136"/>
      <c r="H295" s="136"/>
      <c r="I295" s="136"/>
      <c r="J295" s="136"/>
      <c r="K295" s="136"/>
      <c r="L295" s="136"/>
      <c r="M295" s="136"/>
      <c r="N295" s="136"/>
      <c r="O295" s="132"/>
    </row>
    <row r="296" spans="1:15" x14ac:dyDescent="0.25">
      <c r="A296" s="139" t="s">
        <v>360</v>
      </c>
      <c r="B296" s="136" t="s">
        <v>15</v>
      </c>
      <c r="C296" s="136" t="s">
        <v>15</v>
      </c>
      <c r="D296" s="136" t="s">
        <v>15</v>
      </c>
      <c r="E296" s="136" t="s">
        <v>15</v>
      </c>
      <c r="F296" s="136" t="s">
        <v>15</v>
      </c>
      <c r="G296" s="136" t="s">
        <v>15</v>
      </c>
      <c r="H296" s="136" t="s">
        <v>15</v>
      </c>
      <c r="I296" s="136" t="s">
        <v>15</v>
      </c>
      <c r="J296" s="136" t="s">
        <v>15</v>
      </c>
      <c r="K296" s="136" t="s">
        <v>15</v>
      </c>
      <c r="L296" s="136" t="s">
        <v>15</v>
      </c>
      <c r="M296" s="136" t="s">
        <v>15</v>
      </c>
      <c r="N296" s="136" t="s">
        <v>15</v>
      </c>
      <c r="O296" s="136" t="s">
        <v>15</v>
      </c>
    </row>
    <row r="297" spans="1:15" x14ac:dyDescent="0.25">
      <c r="A297" s="139" t="s">
        <v>232</v>
      </c>
      <c r="B297" s="136" t="s">
        <v>15</v>
      </c>
      <c r="C297" s="136" t="s">
        <v>15</v>
      </c>
      <c r="D297" s="136" t="s">
        <v>17</v>
      </c>
      <c r="E297" s="136" t="s">
        <v>15</v>
      </c>
      <c r="F297" s="136" t="s">
        <v>15</v>
      </c>
      <c r="G297" s="136" t="s">
        <v>15</v>
      </c>
      <c r="H297" s="136" t="s">
        <v>15</v>
      </c>
      <c r="I297" s="136" t="s">
        <v>15</v>
      </c>
      <c r="J297" s="136" t="s">
        <v>15</v>
      </c>
      <c r="K297" s="136" t="s">
        <v>15</v>
      </c>
      <c r="L297" s="136" t="s">
        <v>15</v>
      </c>
      <c r="M297" s="136" t="s">
        <v>15</v>
      </c>
      <c r="N297" s="136" t="s">
        <v>15</v>
      </c>
      <c r="O297" s="136" t="s">
        <v>15</v>
      </c>
    </row>
    <row r="298" spans="1:15" x14ac:dyDescent="0.25">
      <c r="A298" s="139" t="s">
        <v>362</v>
      </c>
      <c r="B298" s="136" t="s">
        <v>15</v>
      </c>
      <c r="C298" s="136" t="s">
        <v>15</v>
      </c>
      <c r="D298" s="136" t="s">
        <v>17</v>
      </c>
      <c r="E298" s="136" t="s">
        <v>15</v>
      </c>
      <c r="F298" s="136" t="s">
        <v>15</v>
      </c>
      <c r="G298" s="136" t="s">
        <v>15</v>
      </c>
      <c r="H298" s="136" t="s">
        <v>15</v>
      </c>
      <c r="I298" s="136" t="s">
        <v>15</v>
      </c>
      <c r="J298" s="136" t="s">
        <v>15</v>
      </c>
      <c r="K298" s="136" t="s">
        <v>15</v>
      </c>
      <c r="L298" s="136" t="s">
        <v>15</v>
      </c>
      <c r="M298" s="136" t="s">
        <v>15</v>
      </c>
      <c r="N298" s="136" t="s">
        <v>15</v>
      </c>
      <c r="O298" s="136" t="s">
        <v>15</v>
      </c>
    </row>
    <row r="299" spans="1:15" x14ac:dyDescent="0.25">
      <c r="A299" s="139" t="s">
        <v>363</v>
      </c>
      <c r="B299" s="136" t="s">
        <v>15</v>
      </c>
      <c r="C299" s="136" t="s">
        <v>15</v>
      </c>
      <c r="D299" s="136" t="s">
        <v>15</v>
      </c>
      <c r="E299" s="136" t="s">
        <v>15</v>
      </c>
      <c r="F299" s="136" t="s">
        <v>15</v>
      </c>
      <c r="G299" s="136" t="s">
        <v>17</v>
      </c>
      <c r="H299" s="136" t="s">
        <v>15</v>
      </c>
      <c r="I299" s="136" t="s">
        <v>15</v>
      </c>
      <c r="J299" s="136" t="s">
        <v>15</v>
      </c>
      <c r="K299" s="136" t="s">
        <v>15</v>
      </c>
      <c r="L299" s="136" t="s">
        <v>15</v>
      </c>
      <c r="M299" s="136" t="s">
        <v>15</v>
      </c>
      <c r="N299" s="136" t="s">
        <v>15</v>
      </c>
      <c r="O299" s="136" t="s">
        <v>15</v>
      </c>
    </row>
    <row r="300" spans="1:15" x14ac:dyDescent="0.25">
      <c r="A300" s="139" t="s">
        <v>364</v>
      </c>
      <c r="B300" s="136" t="s">
        <v>15</v>
      </c>
      <c r="C300" s="136" t="s">
        <v>15</v>
      </c>
      <c r="D300" s="136" t="s">
        <v>15</v>
      </c>
      <c r="E300" s="136" t="s">
        <v>15</v>
      </c>
      <c r="F300" s="136" t="s">
        <v>15</v>
      </c>
      <c r="G300" s="136" t="s">
        <v>15</v>
      </c>
      <c r="H300" s="136" t="s">
        <v>15</v>
      </c>
      <c r="I300" s="136" t="s">
        <v>15</v>
      </c>
      <c r="J300" s="136" t="s">
        <v>15</v>
      </c>
      <c r="K300" s="136" t="s">
        <v>15</v>
      </c>
      <c r="L300" s="136" t="s">
        <v>15</v>
      </c>
      <c r="M300" s="136" t="s">
        <v>15</v>
      </c>
      <c r="N300" s="136" t="s">
        <v>17</v>
      </c>
      <c r="O300" s="136" t="s">
        <v>15</v>
      </c>
    </row>
    <row r="301" spans="1:15" x14ac:dyDescent="0.25">
      <c r="A301" s="139" t="s">
        <v>233</v>
      </c>
      <c r="B301" s="144" t="s">
        <v>15</v>
      </c>
      <c r="C301" s="144" t="s">
        <v>15</v>
      </c>
      <c r="D301" s="144" t="s">
        <v>15</v>
      </c>
      <c r="E301" s="144" t="s">
        <v>17</v>
      </c>
      <c r="F301" s="144" t="s">
        <v>15</v>
      </c>
      <c r="G301" s="144" t="s">
        <v>15</v>
      </c>
      <c r="H301" s="144" t="s">
        <v>15</v>
      </c>
      <c r="I301" s="144" t="s">
        <v>15</v>
      </c>
      <c r="J301" s="144" t="s">
        <v>15</v>
      </c>
      <c r="K301" s="144" t="s">
        <v>15</v>
      </c>
      <c r="L301" s="144" t="s">
        <v>15</v>
      </c>
      <c r="M301" s="144" t="s">
        <v>15</v>
      </c>
      <c r="N301" s="144" t="s">
        <v>15</v>
      </c>
      <c r="O301" s="144" t="s">
        <v>15</v>
      </c>
    </row>
    <row r="302" spans="1:15" x14ac:dyDescent="0.25">
      <c r="A302" s="139" t="s">
        <v>365</v>
      </c>
      <c r="B302" s="144" t="s">
        <v>15</v>
      </c>
      <c r="C302" s="144" t="s">
        <v>15</v>
      </c>
      <c r="D302" s="144" t="s">
        <v>15</v>
      </c>
      <c r="E302" s="144" t="s">
        <v>15</v>
      </c>
      <c r="F302" s="144" t="s">
        <v>15</v>
      </c>
      <c r="G302" s="144" t="s">
        <v>15</v>
      </c>
      <c r="H302" s="144" t="s">
        <v>15</v>
      </c>
      <c r="I302" s="144" t="s">
        <v>15</v>
      </c>
      <c r="J302" s="144" t="s">
        <v>15</v>
      </c>
      <c r="K302" s="144" t="s">
        <v>15</v>
      </c>
      <c r="L302" s="144" t="s">
        <v>15</v>
      </c>
      <c r="M302" s="144" t="s">
        <v>15</v>
      </c>
      <c r="N302" s="144" t="s">
        <v>15</v>
      </c>
      <c r="O302" s="144" t="s">
        <v>15</v>
      </c>
    </row>
    <row r="303" spans="1:15" x14ac:dyDescent="0.25">
      <c r="A303" s="139" t="s">
        <v>369</v>
      </c>
      <c r="B303" s="144" t="s">
        <v>15</v>
      </c>
      <c r="C303" s="144" t="s">
        <v>15</v>
      </c>
      <c r="D303" s="144" t="s">
        <v>15</v>
      </c>
      <c r="E303" s="144" t="s">
        <v>15</v>
      </c>
      <c r="F303" s="144" t="s">
        <v>15</v>
      </c>
      <c r="G303" s="144" t="s">
        <v>15</v>
      </c>
      <c r="H303" s="144" t="s">
        <v>15</v>
      </c>
      <c r="I303" s="144" t="s">
        <v>15</v>
      </c>
      <c r="J303" s="144" t="s">
        <v>15</v>
      </c>
      <c r="K303" s="144" t="s">
        <v>17</v>
      </c>
      <c r="L303" s="144" t="s">
        <v>15</v>
      </c>
      <c r="M303" s="144" t="s">
        <v>15</v>
      </c>
      <c r="N303" s="144" t="s">
        <v>15</v>
      </c>
      <c r="O303" s="144" t="s">
        <v>15</v>
      </c>
    </row>
    <row r="304" spans="1:15" x14ac:dyDescent="0.25">
      <c r="A304" s="139" t="s">
        <v>234</v>
      </c>
      <c r="B304" s="144" t="s">
        <v>17</v>
      </c>
      <c r="C304" s="144" t="s">
        <v>17</v>
      </c>
      <c r="D304" s="144" t="s">
        <v>15</v>
      </c>
      <c r="E304" s="144" t="s">
        <v>15</v>
      </c>
      <c r="F304" s="144" t="s">
        <v>15</v>
      </c>
      <c r="G304" s="144" t="s">
        <v>15</v>
      </c>
      <c r="H304" s="144" t="s">
        <v>15</v>
      </c>
      <c r="I304" s="144" t="s">
        <v>15</v>
      </c>
      <c r="J304" s="144" t="s">
        <v>15</v>
      </c>
      <c r="K304" s="144" t="s">
        <v>15</v>
      </c>
      <c r="L304" s="144" t="s">
        <v>15</v>
      </c>
      <c r="M304" s="144" t="s">
        <v>15</v>
      </c>
      <c r="N304" s="144" t="s">
        <v>15</v>
      </c>
      <c r="O304" s="144" t="s">
        <v>15</v>
      </c>
    </row>
    <row r="305" spans="1:15" x14ac:dyDescent="0.25">
      <c r="A305" s="139" t="s">
        <v>370</v>
      </c>
      <c r="B305" s="144" t="s">
        <v>17</v>
      </c>
      <c r="C305" s="144" t="s">
        <v>15</v>
      </c>
      <c r="D305" s="144" t="s">
        <v>15</v>
      </c>
      <c r="E305" s="144" t="s">
        <v>15</v>
      </c>
      <c r="F305" s="144" t="s">
        <v>15</v>
      </c>
      <c r="G305" s="144" t="s">
        <v>15</v>
      </c>
      <c r="H305" s="144" t="s">
        <v>15</v>
      </c>
      <c r="I305" s="144" t="s">
        <v>15</v>
      </c>
      <c r="J305" s="144" t="s">
        <v>15</v>
      </c>
      <c r="K305" s="144" t="s">
        <v>15</v>
      </c>
      <c r="L305" s="144" t="s">
        <v>15</v>
      </c>
      <c r="M305" s="144" t="s">
        <v>15</v>
      </c>
      <c r="N305" s="144" t="s">
        <v>15</v>
      </c>
      <c r="O305" s="144" t="s">
        <v>15</v>
      </c>
    </row>
    <row r="306" spans="1:15" x14ac:dyDescent="0.25">
      <c r="A306" s="139" t="s">
        <v>371</v>
      </c>
      <c r="B306" s="144" t="s">
        <v>15</v>
      </c>
      <c r="C306" s="144" t="s">
        <v>15</v>
      </c>
      <c r="D306" s="144" t="s">
        <v>15</v>
      </c>
      <c r="E306" s="144" t="s">
        <v>15</v>
      </c>
      <c r="F306" s="144" t="s">
        <v>15</v>
      </c>
      <c r="G306" s="144" t="s">
        <v>17</v>
      </c>
      <c r="H306" s="144" t="s">
        <v>15</v>
      </c>
      <c r="I306" s="144" t="s">
        <v>15</v>
      </c>
      <c r="J306" s="144" t="s">
        <v>15</v>
      </c>
      <c r="K306" s="144" t="s">
        <v>15</v>
      </c>
      <c r="L306" s="144" t="s">
        <v>15</v>
      </c>
      <c r="M306" s="144" t="s">
        <v>15</v>
      </c>
      <c r="N306" s="144" t="s">
        <v>15</v>
      </c>
      <c r="O306" s="144" t="s">
        <v>15</v>
      </c>
    </row>
    <row r="307" spans="1:15" x14ac:dyDescent="0.25">
      <c r="A307" s="139" t="s">
        <v>366</v>
      </c>
      <c r="B307" s="144" t="s">
        <v>15</v>
      </c>
      <c r="C307" s="144" t="s">
        <v>15</v>
      </c>
      <c r="D307" s="144" t="s">
        <v>15</v>
      </c>
      <c r="E307" s="144" t="s">
        <v>15</v>
      </c>
      <c r="F307" s="144" t="s">
        <v>15</v>
      </c>
      <c r="G307" s="144" t="s">
        <v>17</v>
      </c>
      <c r="H307" s="144" t="s">
        <v>15</v>
      </c>
      <c r="I307" s="144" t="s">
        <v>15</v>
      </c>
      <c r="J307" s="144" t="s">
        <v>15</v>
      </c>
      <c r="K307" s="144" t="s">
        <v>15</v>
      </c>
      <c r="L307" s="144" t="s">
        <v>15</v>
      </c>
      <c r="M307" s="144" t="s">
        <v>15</v>
      </c>
      <c r="N307" s="144" t="s">
        <v>15</v>
      </c>
      <c r="O307" s="144" t="s">
        <v>15</v>
      </c>
    </row>
    <row r="308" spans="1:15" x14ac:dyDescent="0.25">
      <c r="A308" s="139" t="s">
        <v>367</v>
      </c>
      <c r="B308" s="144" t="s">
        <v>17</v>
      </c>
      <c r="C308" s="144" t="s">
        <v>15</v>
      </c>
      <c r="D308" s="144" t="s">
        <v>17</v>
      </c>
      <c r="E308" s="144" t="s">
        <v>15</v>
      </c>
      <c r="F308" s="144" t="s">
        <v>15</v>
      </c>
      <c r="G308" s="144" t="s">
        <v>15</v>
      </c>
      <c r="H308" s="144" t="s">
        <v>15</v>
      </c>
      <c r="I308" s="144" t="s">
        <v>15</v>
      </c>
      <c r="J308" s="144" t="s">
        <v>15</v>
      </c>
      <c r="K308" s="144" t="s">
        <v>15</v>
      </c>
      <c r="L308" s="144" t="s">
        <v>15</v>
      </c>
      <c r="M308" s="144" t="s">
        <v>15</v>
      </c>
      <c r="N308" s="144" t="s">
        <v>15</v>
      </c>
      <c r="O308" s="144" t="s">
        <v>15</v>
      </c>
    </row>
    <row r="309" spans="1:15" x14ac:dyDescent="0.25">
      <c r="A309" s="139" t="s">
        <v>372</v>
      </c>
      <c r="B309" s="144" t="s">
        <v>17</v>
      </c>
      <c r="C309" s="144" t="s">
        <v>15</v>
      </c>
      <c r="D309" s="144" t="s">
        <v>15</v>
      </c>
      <c r="E309" s="144" t="s">
        <v>15</v>
      </c>
      <c r="F309" s="144" t="s">
        <v>15</v>
      </c>
      <c r="G309" s="144" t="s">
        <v>15</v>
      </c>
      <c r="H309" s="144" t="s">
        <v>15</v>
      </c>
      <c r="I309" s="144" t="s">
        <v>15</v>
      </c>
      <c r="J309" s="144" t="s">
        <v>15</v>
      </c>
      <c r="K309" s="144" t="s">
        <v>15</v>
      </c>
      <c r="L309" s="144" t="s">
        <v>15</v>
      </c>
      <c r="M309" s="144" t="s">
        <v>15</v>
      </c>
      <c r="N309" s="144" t="s">
        <v>15</v>
      </c>
      <c r="O309" s="144" t="s">
        <v>15</v>
      </c>
    </row>
    <row r="310" spans="1:15" x14ac:dyDescent="0.25">
      <c r="A310" s="139" t="s">
        <v>368</v>
      </c>
      <c r="B310" s="144" t="s">
        <v>15</v>
      </c>
      <c r="C310" s="144" t="s">
        <v>17</v>
      </c>
      <c r="D310" s="144" t="s">
        <v>17</v>
      </c>
      <c r="E310" s="144" t="s">
        <v>15</v>
      </c>
      <c r="F310" s="144" t="s">
        <v>15</v>
      </c>
      <c r="G310" s="144" t="s">
        <v>15</v>
      </c>
      <c r="H310" s="144" t="s">
        <v>15</v>
      </c>
      <c r="I310" s="144" t="s">
        <v>15</v>
      </c>
      <c r="J310" s="144" t="s">
        <v>15</v>
      </c>
      <c r="K310" s="144" t="s">
        <v>15</v>
      </c>
      <c r="L310" s="144" t="s">
        <v>15</v>
      </c>
      <c r="M310" s="144" t="s">
        <v>15</v>
      </c>
      <c r="N310" s="144" t="s">
        <v>15</v>
      </c>
      <c r="O310" s="144" t="s">
        <v>15</v>
      </c>
    </row>
    <row r="311" spans="1:15" x14ac:dyDescent="0.25">
      <c r="A311" s="139" t="s">
        <v>376</v>
      </c>
      <c r="B311" s="144" t="s">
        <v>15</v>
      </c>
      <c r="C311" s="144" t="s">
        <v>15</v>
      </c>
      <c r="D311" s="144" t="s">
        <v>15</v>
      </c>
      <c r="E311" s="144" t="s">
        <v>15</v>
      </c>
      <c r="F311" s="144" t="s">
        <v>15</v>
      </c>
      <c r="G311" s="144" t="s">
        <v>15</v>
      </c>
      <c r="H311" s="144" t="s">
        <v>15</v>
      </c>
      <c r="I311" s="144" t="s">
        <v>15</v>
      </c>
      <c r="J311" s="144" t="s">
        <v>15</v>
      </c>
      <c r="K311" s="144" t="s">
        <v>15</v>
      </c>
      <c r="L311" s="144" t="s">
        <v>15</v>
      </c>
      <c r="M311" s="144" t="s">
        <v>15</v>
      </c>
      <c r="N311" s="144" t="s">
        <v>15</v>
      </c>
      <c r="O311" s="144" t="s">
        <v>15</v>
      </c>
    </row>
    <row r="312" spans="1:15" x14ac:dyDescent="0.25">
      <c r="A312" s="139" t="s">
        <v>149</v>
      </c>
      <c r="B312" s="144" t="s">
        <v>15</v>
      </c>
      <c r="C312" s="144" t="s">
        <v>15</v>
      </c>
      <c r="D312" s="144" t="s">
        <v>15</v>
      </c>
      <c r="E312" s="144" t="s">
        <v>15</v>
      </c>
      <c r="F312" s="144" t="s">
        <v>15</v>
      </c>
      <c r="G312" s="144" t="s">
        <v>15</v>
      </c>
      <c r="H312" s="144" t="s">
        <v>15</v>
      </c>
      <c r="I312" s="144" t="s">
        <v>15</v>
      </c>
      <c r="J312" s="144" t="s">
        <v>15</v>
      </c>
      <c r="K312" s="144" t="s">
        <v>15</v>
      </c>
      <c r="L312" s="144" t="s">
        <v>15</v>
      </c>
      <c r="M312" s="144" t="s">
        <v>15</v>
      </c>
      <c r="N312" s="144" t="s">
        <v>15</v>
      </c>
      <c r="O312" s="144" t="s">
        <v>15</v>
      </c>
    </row>
    <row r="313" spans="1:15" x14ac:dyDescent="0.25">
      <c r="A313" s="139" t="s">
        <v>361</v>
      </c>
      <c r="B313" s="144" t="s">
        <v>15</v>
      </c>
      <c r="C313" s="144" t="s">
        <v>15</v>
      </c>
      <c r="D313" s="144" t="s">
        <v>15</v>
      </c>
      <c r="E313" s="144" t="s">
        <v>15</v>
      </c>
      <c r="F313" s="144" t="s">
        <v>15</v>
      </c>
      <c r="G313" s="144" t="s">
        <v>15</v>
      </c>
      <c r="H313" s="144" t="s">
        <v>15</v>
      </c>
      <c r="I313" s="144" t="s">
        <v>15</v>
      </c>
      <c r="J313" s="144" t="s">
        <v>15</v>
      </c>
      <c r="K313" s="144" t="s">
        <v>15</v>
      </c>
      <c r="L313" s="144" t="s">
        <v>15</v>
      </c>
      <c r="M313" s="144" t="s">
        <v>15</v>
      </c>
      <c r="N313" s="144" t="s">
        <v>15</v>
      </c>
      <c r="O313" s="144" t="s">
        <v>15</v>
      </c>
    </row>
    <row r="314" spans="1:15" x14ac:dyDescent="0.25">
      <c r="A314" s="139" t="s">
        <v>377</v>
      </c>
      <c r="B314" s="136" t="s">
        <v>15</v>
      </c>
      <c r="C314" s="136" t="s">
        <v>15</v>
      </c>
      <c r="D314" s="143" t="s">
        <v>17</v>
      </c>
      <c r="E314" s="136" t="s">
        <v>15</v>
      </c>
      <c r="F314" s="136" t="s">
        <v>15</v>
      </c>
      <c r="G314" s="136" t="s">
        <v>15</v>
      </c>
      <c r="H314" s="136" t="s">
        <v>15</v>
      </c>
      <c r="I314" s="136" t="s">
        <v>15</v>
      </c>
      <c r="J314" s="136" t="s">
        <v>15</v>
      </c>
      <c r="K314" s="136" t="s">
        <v>15</v>
      </c>
      <c r="L314" s="136" t="s">
        <v>15</v>
      </c>
      <c r="M314" s="136" t="s">
        <v>15</v>
      </c>
      <c r="N314" s="136" t="s">
        <v>15</v>
      </c>
      <c r="O314" s="136" t="s">
        <v>15</v>
      </c>
    </row>
  </sheetData>
  <sortState xmlns:xlrd2="http://schemas.microsoft.com/office/spreadsheetml/2017/richdata2" ref="A3:O46">
    <sortCondition ref="A2:A46"/>
  </sortState>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75454-F2F8-4138-A182-D149BFDD35C4}">
  <sheetPr>
    <pageSetUpPr fitToPage="1"/>
  </sheetPr>
  <dimension ref="A1:R103"/>
  <sheetViews>
    <sheetView workbookViewId="0">
      <pane ySplit="1" topLeftCell="A2" activePane="bottomLeft" state="frozen"/>
      <selection pane="bottomLeft" activeCell="K25" sqref="K25"/>
    </sheetView>
  </sheetViews>
  <sheetFormatPr defaultRowHeight="15" x14ac:dyDescent="0.25"/>
  <cols>
    <col min="4" max="4" width="14" customWidth="1"/>
    <col min="5" max="5" width="8" customWidth="1"/>
    <col min="6" max="18" width="8.28515625" customWidth="1"/>
    <col min="19" max="20" width="5.7109375" customWidth="1"/>
  </cols>
  <sheetData>
    <row r="1" spans="1:18" ht="55.5" customHeight="1" thickBot="1" x14ac:dyDescent="0.3">
      <c r="A1" s="221" t="s">
        <v>12</v>
      </c>
      <c r="B1" s="222"/>
      <c r="C1" s="227" t="s">
        <v>13</v>
      </c>
      <c r="D1" s="228"/>
    </row>
    <row r="2" spans="1:18" ht="17.25" customHeight="1" thickBot="1" x14ac:dyDescent="0.3">
      <c r="A2" s="200" t="str">
        <f>Weekoud!A3</f>
        <v>Maandag</v>
      </c>
      <c r="B2" s="201"/>
      <c r="C2" s="201"/>
      <c r="D2" s="201"/>
      <c r="E2" s="10"/>
      <c r="F2" s="10"/>
      <c r="G2" s="10"/>
      <c r="H2" s="10"/>
      <c r="I2" s="10"/>
      <c r="J2" s="10"/>
      <c r="K2" s="10"/>
      <c r="L2" s="10"/>
      <c r="M2" s="10"/>
      <c r="N2" s="10"/>
      <c r="O2" s="10"/>
      <c r="P2" s="10"/>
      <c r="Q2" s="10"/>
      <c r="R2" s="10"/>
    </row>
    <row r="3" spans="1:18" ht="15.75" thickBot="1" x14ac:dyDescent="0.3">
      <c r="A3" s="181" t="str">
        <f>'Week 34'!C5</f>
        <v>Champignonsoep</v>
      </c>
      <c r="B3" s="182"/>
      <c r="C3" s="182"/>
      <c r="D3" s="182"/>
      <c r="E3" s="2" t="str" cm="1">
        <f t="array" ref="E3:R3">_xlfn.XLOOKUP(A3,Data!$A$2:$A$603,Data!$B$2:$O$603)</f>
        <v>-</v>
      </c>
      <c r="F3" s="3" t="str">
        <v>-</v>
      </c>
      <c r="G3" s="3" t="str">
        <v>-</v>
      </c>
      <c r="H3" s="3" t="str">
        <v>-</v>
      </c>
      <c r="I3" s="3" t="str">
        <v>-</v>
      </c>
      <c r="J3" s="3" t="str">
        <v>-</v>
      </c>
      <c r="K3" s="3" t="str">
        <v>-</v>
      </c>
      <c r="L3" s="3" t="str">
        <v>-</v>
      </c>
      <c r="M3" s="3" t="str">
        <v>-</v>
      </c>
      <c r="N3" s="3" t="str">
        <v>-</v>
      </c>
      <c r="O3" s="3" t="str">
        <v>-</v>
      </c>
      <c r="P3" s="3" t="str">
        <v>-</v>
      </c>
      <c r="Q3" s="3" t="str">
        <v>-</v>
      </c>
      <c r="R3" s="4" t="str">
        <v>-</v>
      </c>
    </row>
    <row r="4" spans="1:18" ht="15.75" thickBot="1" x14ac:dyDescent="0.3">
      <c r="A4" s="185" t="str">
        <f>'Week 34'!$B$9</f>
        <v>Stukjes
(Vanaf ± 12 maanden)</v>
      </c>
      <c r="B4" s="186"/>
      <c r="C4" s="186"/>
      <c r="D4" s="199"/>
      <c r="E4" s="59"/>
      <c r="F4" s="60"/>
      <c r="G4" s="60"/>
      <c r="H4" s="60"/>
      <c r="I4" s="60"/>
      <c r="J4" s="60"/>
      <c r="K4" s="60"/>
      <c r="L4" s="60"/>
      <c r="M4" s="60"/>
      <c r="N4" s="60"/>
      <c r="O4" s="60"/>
      <c r="P4" s="60"/>
      <c r="Q4" s="60"/>
      <c r="R4" s="61"/>
    </row>
    <row r="5" spans="1:18" ht="15.75" thickBot="1" x14ac:dyDescent="0.3">
      <c r="A5" s="181" t="str">
        <f>'Week 34'!C9</f>
        <v>Vol-au-vent</v>
      </c>
      <c r="B5" s="182"/>
      <c r="C5" s="182"/>
      <c r="D5" s="182"/>
      <c r="E5" s="12" t="str" cm="1">
        <f t="array" ref="E5:R5">_xlfn.XLOOKUP(A5,Data!$A$2:$A$603,Data!$B$2:$O$603)</f>
        <v>X</v>
      </c>
      <c r="F5" s="5" t="str">
        <v>-</v>
      </c>
      <c r="G5" s="5" t="str">
        <v>-</v>
      </c>
      <c r="H5" s="5" t="str">
        <v>-</v>
      </c>
      <c r="I5" s="5" t="str">
        <v>X</v>
      </c>
      <c r="J5" s="5" t="str">
        <v>-</v>
      </c>
      <c r="K5" s="5" t="str">
        <v>-</v>
      </c>
      <c r="L5" s="5" t="str">
        <v>-</v>
      </c>
      <c r="M5" s="5" t="str">
        <v>-</v>
      </c>
      <c r="N5" s="5" t="str">
        <v>-</v>
      </c>
      <c r="O5" s="5" t="str">
        <v>-</v>
      </c>
      <c r="P5" s="5" t="str">
        <v>-</v>
      </c>
      <c r="Q5" s="5" t="str">
        <v>-</v>
      </c>
      <c r="R5" s="6" t="str">
        <v>-</v>
      </c>
    </row>
    <row r="6" spans="1:18" ht="15.75" thickBot="1" x14ac:dyDescent="0.3">
      <c r="A6" s="181" t="str">
        <f>'Week 34'!C10</f>
        <v>-</v>
      </c>
      <c r="B6" s="182"/>
      <c r="C6" s="182"/>
      <c r="D6" s="182"/>
      <c r="E6" s="12" t="str" cm="1">
        <f t="array" ref="E6:R6">_xlfn.XLOOKUP(A6,Data!$A$2:$A$603,Data!$B$2:$O$603)</f>
        <v>-</v>
      </c>
      <c r="F6" s="5" t="str">
        <v>-</v>
      </c>
      <c r="G6" s="5" t="str">
        <v>-</v>
      </c>
      <c r="H6" s="5" t="str">
        <v>-</v>
      </c>
      <c r="I6" s="5" t="str">
        <v>-</v>
      </c>
      <c r="J6" s="5" t="str">
        <v>-</v>
      </c>
      <c r="K6" s="5" t="str">
        <v>-</v>
      </c>
      <c r="L6" s="5" t="str">
        <v>-</v>
      </c>
      <c r="M6" s="5" t="str">
        <v>-</v>
      </c>
      <c r="N6" s="5" t="str">
        <v>-</v>
      </c>
      <c r="O6" s="5" t="str">
        <v>-</v>
      </c>
      <c r="P6" s="5" t="str">
        <v>-</v>
      </c>
      <c r="Q6" s="5" t="str">
        <v>-</v>
      </c>
      <c r="R6" s="6" t="str">
        <v>-</v>
      </c>
    </row>
    <row r="7" spans="1:18" ht="15.75" thickBot="1" x14ac:dyDescent="0.3">
      <c r="A7" s="181" t="str">
        <f>'Week 34'!C11</f>
        <v>-</v>
      </c>
      <c r="B7" s="182"/>
      <c r="C7" s="182"/>
      <c r="D7" s="182"/>
      <c r="E7" s="12" t="str" cm="1">
        <f t="array" ref="E7:R7">_xlfn.XLOOKUP(A7,Data!$A$2:$A$603,Data!$B$2:$O$603)</f>
        <v>-</v>
      </c>
      <c r="F7" s="5" t="str">
        <v>-</v>
      </c>
      <c r="G7" s="5" t="str">
        <v>-</v>
      </c>
      <c r="H7" s="5" t="str">
        <v>-</v>
      </c>
      <c r="I7" s="5" t="str">
        <v>-</v>
      </c>
      <c r="J7" s="5" t="str">
        <v>-</v>
      </c>
      <c r="K7" s="5" t="str">
        <v>-</v>
      </c>
      <c r="L7" s="5" t="str">
        <v>-</v>
      </c>
      <c r="M7" s="5" t="str">
        <v>-</v>
      </c>
      <c r="N7" s="5" t="str">
        <v>-</v>
      </c>
      <c r="O7" s="5" t="str">
        <v>-</v>
      </c>
      <c r="P7" s="5" t="str">
        <v>-</v>
      </c>
      <c r="Q7" s="5" t="str">
        <v>-</v>
      </c>
      <c r="R7" s="6" t="str">
        <v>-</v>
      </c>
    </row>
    <row r="8" spans="1:18" ht="15.75" thickBot="1" x14ac:dyDescent="0.3">
      <c r="A8" s="181" t="str">
        <f>'Week 34'!C12</f>
        <v>Puree van bintjes met tomaat</v>
      </c>
      <c r="B8" s="182"/>
      <c r="C8" s="182"/>
      <c r="D8" s="182"/>
      <c r="E8" s="12" t="str" cm="1">
        <f t="array" ref="E8:R8">_xlfn.XLOOKUP(A8,Data!$A$2:$A$603,Data!$B$2:$O$603)</f>
        <v>-</v>
      </c>
      <c r="F8" s="5" t="str">
        <v>-</v>
      </c>
      <c r="G8" s="5" t="str">
        <v>-</v>
      </c>
      <c r="H8" s="5" t="str">
        <v>-</v>
      </c>
      <c r="I8" s="5" t="str">
        <v>-</v>
      </c>
      <c r="J8" s="5" t="str">
        <v>-</v>
      </c>
      <c r="K8" s="5" t="str">
        <v>-</v>
      </c>
      <c r="L8" s="5" t="str">
        <v>-</v>
      </c>
      <c r="M8" s="5" t="str">
        <v>-</v>
      </c>
      <c r="N8" s="5" t="str">
        <v>-</v>
      </c>
      <c r="O8" s="5" t="str">
        <v>-</v>
      </c>
      <c r="P8" s="5" t="str">
        <v>-</v>
      </c>
      <c r="Q8" s="5" t="str">
        <v>-</v>
      </c>
      <c r="R8" s="6" t="str">
        <v>-</v>
      </c>
    </row>
    <row r="9" spans="1:18" ht="15.75" thickBot="1" x14ac:dyDescent="0.3">
      <c r="A9" s="185" t="str">
        <f>'Week 34'!$B$7</f>
        <v>Gemalen
(Van ± 6 tot 12 maanden)</v>
      </c>
      <c r="B9" s="186"/>
      <c r="C9" s="186"/>
      <c r="D9" s="199"/>
      <c r="E9" s="62"/>
      <c r="F9" s="63"/>
      <c r="G9" s="63"/>
      <c r="H9" s="63"/>
      <c r="I9" s="63"/>
      <c r="J9" s="63"/>
      <c r="K9" s="63"/>
      <c r="L9" s="63"/>
      <c r="M9" s="63"/>
      <c r="N9" s="63"/>
      <c r="O9" s="63"/>
      <c r="P9" s="63"/>
      <c r="Q9" s="63"/>
      <c r="R9" s="64"/>
    </row>
    <row r="10" spans="1:18" ht="15.75" thickBot="1" x14ac:dyDescent="0.3">
      <c r="A10" s="181" t="str">
        <f>'Week 34'!C7</f>
        <v>Vol-au-vent</v>
      </c>
      <c r="B10" s="182"/>
      <c r="C10" s="182"/>
      <c r="D10" s="182"/>
      <c r="E10" s="12" t="str" cm="1">
        <f t="array" ref="E10:R10">_xlfn.XLOOKUP(A10,Data!$A$2:$A$603,Data!$B$2:$O$603)</f>
        <v>X</v>
      </c>
      <c r="F10" s="5" t="str">
        <v>-</v>
      </c>
      <c r="G10" s="5" t="str">
        <v>-</v>
      </c>
      <c r="H10" s="5" t="str">
        <v>-</v>
      </c>
      <c r="I10" s="5" t="str">
        <v>X</v>
      </c>
      <c r="J10" s="5" t="str">
        <v>-</v>
      </c>
      <c r="K10" s="5" t="str">
        <v>-</v>
      </c>
      <c r="L10" s="5" t="str">
        <v>-</v>
      </c>
      <c r="M10" s="5" t="str">
        <v>-</v>
      </c>
      <c r="N10" s="5" t="str">
        <v>-</v>
      </c>
      <c r="O10" s="5" t="str">
        <v>-</v>
      </c>
      <c r="P10" s="5" t="str">
        <v>-</v>
      </c>
      <c r="Q10" s="5" t="str">
        <v>-</v>
      </c>
      <c r="R10" s="6" t="str">
        <v>-</v>
      </c>
    </row>
    <row r="11" spans="1:18" ht="15.75" thickBot="1" x14ac:dyDescent="0.3">
      <c r="A11" s="181" t="str">
        <f>'Week 34'!C8</f>
        <v>Puree van bintjes met tomaat</v>
      </c>
      <c r="B11" s="182"/>
      <c r="C11" s="182"/>
      <c r="D11" s="182"/>
      <c r="E11" s="12" t="str" cm="1">
        <f t="array" ref="E11:R11">_xlfn.XLOOKUP(A11,Data!$A$2:$A$603,Data!$B$2:$O$603)</f>
        <v>-</v>
      </c>
      <c r="F11" s="5" t="str">
        <v>-</v>
      </c>
      <c r="G11" s="5" t="str">
        <v>-</v>
      </c>
      <c r="H11" s="5" t="str">
        <v>-</v>
      </c>
      <c r="I11" s="5" t="str">
        <v>-</v>
      </c>
      <c r="J11" s="5" t="str">
        <v>-</v>
      </c>
      <c r="K11" s="5" t="str">
        <v>-</v>
      </c>
      <c r="L11" s="5" t="str">
        <v>-</v>
      </c>
      <c r="M11" s="5" t="str">
        <v>-</v>
      </c>
      <c r="N11" s="5" t="str">
        <v>-</v>
      </c>
      <c r="O11" s="5" t="str">
        <v>-</v>
      </c>
      <c r="P11" s="5" t="str">
        <v>-</v>
      </c>
      <c r="Q11" s="5" t="str">
        <v>-</v>
      </c>
      <c r="R11" s="6" t="str">
        <v>-</v>
      </c>
    </row>
    <row r="12" spans="1:18" ht="15.75" thickBot="1" x14ac:dyDescent="0.3">
      <c r="A12" s="185" t="str">
        <f>'Week 34'!$B$6</f>
        <v>Gemixt
(Tot ± 6 maanden)</v>
      </c>
      <c r="B12" s="186"/>
      <c r="C12" s="186"/>
      <c r="D12" s="199"/>
      <c r="E12" s="65"/>
      <c r="F12" s="66"/>
      <c r="G12" s="66"/>
      <c r="H12" s="66"/>
      <c r="I12" s="66"/>
      <c r="J12" s="66"/>
      <c r="K12" s="66"/>
      <c r="L12" s="66"/>
      <c r="M12" s="66"/>
      <c r="N12" s="66"/>
      <c r="O12" s="66"/>
      <c r="P12" s="66"/>
      <c r="Q12" s="66"/>
      <c r="R12" s="67"/>
    </row>
    <row r="13" spans="1:18" ht="15.75" thickBot="1" x14ac:dyDescent="0.3">
      <c r="A13" s="181" t="str">
        <f>'Week 34'!C6</f>
        <v>Puree van bintjes met tomaat</v>
      </c>
      <c r="B13" s="182"/>
      <c r="C13" s="182"/>
      <c r="D13" s="182"/>
      <c r="E13" s="13" t="str" cm="1">
        <f t="array" ref="E13:R13">_xlfn.XLOOKUP(A13,Data!$A$2:$A$603,Data!$B$2:$O$603)</f>
        <v>-</v>
      </c>
      <c r="F13" s="7" t="str">
        <v>-</v>
      </c>
      <c r="G13" s="7" t="str">
        <v>-</v>
      </c>
      <c r="H13" s="7" t="str">
        <v>-</v>
      </c>
      <c r="I13" s="7" t="str">
        <v>-</v>
      </c>
      <c r="J13" s="7" t="str">
        <v>-</v>
      </c>
      <c r="K13" s="7" t="str">
        <v>-</v>
      </c>
      <c r="L13" s="7" t="str">
        <v>-</v>
      </c>
      <c r="M13" s="7" t="str">
        <v>-</v>
      </c>
      <c r="N13" s="7" t="str">
        <v>-</v>
      </c>
      <c r="O13" s="7" t="str">
        <v>-</v>
      </c>
      <c r="P13" s="7" t="str">
        <v>-</v>
      </c>
      <c r="Q13" s="7" t="str">
        <v>-</v>
      </c>
      <c r="R13" s="8" t="str">
        <v>-</v>
      </c>
    </row>
    <row r="14" spans="1:18" ht="15.75" thickBot="1" x14ac:dyDescent="0.3">
      <c r="A14" s="217" t="s">
        <v>220</v>
      </c>
      <c r="B14" s="218"/>
      <c r="C14" s="218"/>
      <c r="D14" s="218"/>
      <c r="E14" s="120"/>
      <c r="F14" s="120"/>
      <c r="G14" s="120"/>
      <c r="H14" s="120"/>
      <c r="I14" s="120"/>
      <c r="J14" s="120"/>
      <c r="K14" s="120"/>
      <c r="L14" s="120"/>
      <c r="M14" s="120"/>
      <c r="N14" s="120"/>
      <c r="O14" s="120"/>
      <c r="P14" s="120"/>
      <c r="Q14" s="120"/>
      <c r="R14" s="121"/>
    </row>
    <row r="15" spans="1:18" ht="15.75" thickBot="1" x14ac:dyDescent="0.3">
      <c r="A15" s="213">
        <f>'Week 34'!C15</f>
        <v>0</v>
      </c>
      <c r="B15" s="214"/>
      <c r="C15" s="214"/>
      <c r="D15" s="214"/>
      <c r="E15" s="127" t="e" cm="1">
        <f t="array" ref="E15">_xlfn.XLOOKUP(A15,Data!$A$2:$A$603,Data!$B$2:$O$603)</f>
        <v>#N/A</v>
      </c>
      <c r="F15" s="128"/>
      <c r="G15" s="128"/>
      <c r="H15" s="128"/>
      <c r="I15" s="128"/>
      <c r="J15" s="128"/>
      <c r="K15" s="128"/>
      <c r="L15" s="128"/>
      <c r="M15" s="128"/>
      <c r="N15" s="128"/>
      <c r="O15" s="128"/>
      <c r="P15" s="128"/>
      <c r="Q15" s="128"/>
      <c r="R15" s="129"/>
    </row>
    <row r="16" spans="1:18" ht="15.75" thickBot="1" x14ac:dyDescent="0.3">
      <c r="A16" s="217" t="s">
        <v>137</v>
      </c>
      <c r="B16" s="218"/>
      <c r="C16" s="218"/>
      <c r="D16" s="218"/>
      <c r="E16" s="120"/>
      <c r="F16" s="120"/>
      <c r="G16" s="120"/>
      <c r="H16" s="120"/>
      <c r="I16" s="120"/>
      <c r="J16" s="120"/>
      <c r="K16" s="120"/>
      <c r="L16" s="120"/>
      <c r="M16" s="120"/>
      <c r="N16" s="120"/>
      <c r="O16" s="120"/>
      <c r="P16" s="120"/>
      <c r="Q16" s="120"/>
      <c r="R16" s="121"/>
    </row>
    <row r="17" spans="1:18" ht="15.75" thickBot="1" x14ac:dyDescent="0.3">
      <c r="A17" s="215">
        <f>'Week 34'!C22</f>
        <v>0</v>
      </c>
      <c r="B17" s="216"/>
      <c r="C17" s="216"/>
      <c r="D17" s="216"/>
      <c r="E17" s="127" t="e" cm="1">
        <f t="array" ref="E17">_xlfn.XLOOKUP(A17,Data!$A$2:$A$603,Data!$B$2:$O$603)</f>
        <v>#N/A</v>
      </c>
      <c r="F17" s="128"/>
      <c r="G17" s="128"/>
      <c r="H17" s="128"/>
      <c r="I17" s="128"/>
      <c r="J17" s="128"/>
      <c r="K17" s="128"/>
      <c r="L17" s="128"/>
      <c r="M17" s="128"/>
      <c r="N17" s="128"/>
      <c r="O17" s="128"/>
      <c r="P17" s="128"/>
      <c r="Q17" s="128"/>
      <c r="R17" s="129"/>
    </row>
    <row r="18" spans="1:18" ht="15.75" thickBot="1" x14ac:dyDescent="0.3">
      <c r="A18" s="215">
        <f>'Week 34'!C23</f>
        <v>0</v>
      </c>
      <c r="B18" s="216"/>
      <c r="C18" s="216"/>
      <c r="D18" s="216"/>
      <c r="E18" s="127" t="e" cm="1">
        <f t="array" ref="E18">_xlfn.XLOOKUP(A18,Data!$A$2:$A$603,Data!$B$2:$O$603)</f>
        <v>#N/A</v>
      </c>
      <c r="F18" s="128"/>
      <c r="G18" s="128"/>
      <c r="H18" s="128"/>
      <c r="I18" s="128"/>
      <c r="J18" s="128"/>
      <c r="K18" s="128"/>
      <c r="L18" s="128"/>
      <c r="M18" s="128"/>
      <c r="N18" s="128"/>
      <c r="O18" s="128"/>
      <c r="P18" s="128"/>
      <c r="Q18" s="128"/>
      <c r="R18" s="129"/>
    </row>
    <row r="19" spans="1:18" ht="15.75" thickBot="1" x14ac:dyDescent="0.3">
      <c r="A19" s="217" t="s">
        <v>219</v>
      </c>
      <c r="B19" s="218"/>
      <c r="C19" s="218"/>
      <c r="D19" s="218"/>
      <c r="E19" s="130"/>
      <c r="F19" s="130"/>
      <c r="G19" s="130"/>
      <c r="H19" s="130"/>
      <c r="I19" s="130"/>
      <c r="J19" s="130"/>
      <c r="K19" s="130"/>
      <c r="L19" s="130"/>
      <c r="M19" s="130"/>
      <c r="N19" s="130"/>
      <c r="O19" s="130"/>
      <c r="P19" s="130"/>
      <c r="Q19" s="130"/>
      <c r="R19" s="131"/>
    </row>
    <row r="20" spans="1:18" ht="15.75" thickBot="1" x14ac:dyDescent="0.3">
      <c r="A20" s="213">
        <f>'Week 34'!C26</f>
        <v>0</v>
      </c>
      <c r="B20" s="214"/>
      <c r="C20" s="214"/>
      <c r="D20" s="214"/>
      <c r="E20" s="127" t="e" cm="1">
        <f t="array" ref="E20">_xlfn.XLOOKUP(A20,Data!$A$2:$A$603,Data!$B$2:$O$603)</f>
        <v>#N/A</v>
      </c>
      <c r="F20" s="128"/>
      <c r="G20" s="128"/>
      <c r="H20" s="128"/>
      <c r="I20" s="128"/>
      <c r="J20" s="128"/>
      <c r="K20" s="128"/>
      <c r="L20" s="128"/>
      <c r="M20" s="128"/>
      <c r="N20" s="128"/>
      <c r="O20" s="128"/>
      <c r="P20" s="128"/>
      <c r="Q20" s="128"/>
      <c r="R20" s="129"/>
    </row>
    <row r="21" spans="1:18" ht="19.5" thickBot="1" x14ac:dyDescent="0.3">
      <c r="A21" s="200" t="str">
        <f>Weekoud!A10</f>
        <v>Dinsdag</v>
      </c>
      <c r="B21" s="201"/>
      <c r="C21" s="201"/>
      <c r="D21" s="201"/>
      <c r="E21" s="9"/>
      <c r="F21" s="9"/>
      <c r="G21" s="9"/>
      <c r="H21" s="9"/>
      <c r="I21" s="9"/>
      <c r="J21" s="9"/>
      <c r="K21" s="9"/>
      <c r="L21" s="9"/>
      <c r="M21" s="9"/>
      <c r="N21" s="9"/>
      <c r="O21" s="9"/>
      <c r="P21" s="9"/>
      <c r="Q21" s="9"/>
      <c r="R21" s="9"/>
    </row>
    <row r="22" spans="1:18" ht="15.75" thickBot="1" x14ac:dyDescent="0.3">
      <c r="A22" s="181" t="str">
        <f>'Week 34'!D$5</f>
        <v>Bloemkoolsoep</v>
      </c>
      <c r="B22" s="182"/>
      <c r="C22" s="182"/>
      <c r="D22" s="182"/>
      <c r="E22" s="2" t="str" cm="1">
        <f t="array" ref="E22:R22">_xlfn.XLOOKUP(A22,Data!$A$2:$A$603,Data!$B$2:$O$603)</f>
        <v>-</v>
      </c>
      <c r="F22" s="3" t="str">
        <v>-</v>
      </c>
      <c r="G22" s="3" t="str">
        <v>-</v>
      </c>
      <c r="H22" s="3" t="str">
        <v>-</v>
      </c>
      <c r="I22" s="3" t="str">
        <v>-</v>
      </c>
      <c r="J22" s="3" t="str">
        <v>-</v>
      </c>
      <c r="K22" s="3" t="str">
        <v>-</v>
      </c>
      <c r="L22" s="3" t="str">
        <v>-</v>
      </c>
      <c r="M22" s="3" t="str">
        <v>-</v>
      </c>
      <c r="N22" s="3" t="str">
        <v>-</v>
      </c>
      <c r="O22" s="3" t="str">
        <v>-</v>
      </c>
      <c r="P22" s="3" t="str">
        <v>-</v>
      </c>
      <c r="Q22" s="3" t="str">
        <v>-</v>
      </c>
      <c r="R22" s="4" t="str">
        <v>-</v>
      </c>
    </row>
    <row r="23" spans="1:18" ht="15.75" thickBot="1" x14ac:dyDescent="0.3">
      <c r="A23" s="185" t="str">
        <f>'Week 34'!$B$9</f>
        <v>Stukjes
(Vanaf ± 12 maanden)</v>
      </c>
      <c r="B23" s="186"/>
      <c r="C23" s="186"/>
      <c r="D23" s="199"/>
      <c r="E23" s="59"/>
      <c r="F23" s="60"/>
      <c r="G23" s="60"/>
      <c r="H23" s="60"/>
      <c r="I23" s="60"/>
      <c r="J23" s="60"/>
      <c r="K23" s="60"/>
      <c r="L23" s="60"/>
      <c r="M23" s="60"/>
      <c r="N23" s="60"/>
      <c r="O23" s="60"/>
      <c r="P23" s="60"/>
      <c r="Q23" s="60"/>
      <c r="R23" s="61"/>
    </row>
    <row r="24" spans="1:18" ht="15.75" thickBot="1" x14ac:dyDescent="0.3">
      <c r="A24" s="181" t="str">
        <f>'Week 34'!D$9</f>
        <v>Rundsgehakt</v>
      </c>
      <c r="B24" s="182"/>
      <c r="C24" s="182"/>
      <c r="D24" s="182"/>
      <c r="E24" s="12" t="str" cm="1">
        <f t="array" ref="E24:R24">_xlfn.XLOOKUP(A24,Data!$A$2:$A$603,Data!$B$2:$O$603)</f>
        <v>-</v>
      </c>
      <c r="F24" s="5" t="str">
        <v>-</v>
      </c>
      <c r="G24" s="5" t="str">
        <v>-</v>
      </c>
      <c r="H24" s="5" t="str">
        <v>-</v>
      </c>
      <c r="I24" s="5" t="str">
        <v>-</v>
      </c>
      <c r="J24" s="5" t="str">
        <v>-</v>
      </c>
      <c r="K24" s="5" t="str">
        <v>-</v>
      </c>
      <c r="L24" s="5" t="str">
        <v>-</v>
      </c>
      <c r="M24" s="5" t="str">
        <v>-</v>
      </c>
      <c r="N24" s="5" t="str">
        <v>-</v>
      </c>
      <c r="O24" s="5" t="str">
        <v>-</v>
      </c>
      <c r="P24" s="5" t="str">
        <v>-</v>
      </c>
      <c r="Q24" s="5" t="str">
        <v>-</v>
      </c>
      <c r="R24" s="6" t="str">
        <v>-</v>
      </c>
    </row>
    <row r="25" spans="1:18" ht="15.75" thickBot="1" x14ac:dyDescent="0.3">
      <c r="A25" s="181" t="str">
        <f>'Week 34'!D$10</f>
        <v>Bolognaisesaus</v>
      </c>
      <c r="B25" s="182"/>
      <c r="C25" s="182"/>
      <c r="D25" s="182"/>
      <c r="E25" s="12" t="str" cm="1">
        <f t="array" ref="E25:R25">_xlfn.XLOOKUP(A25,Data!$A$2:$A$603,Data!$B$2:$O$603)</f>
        <v>-</v>
      </c>
      <c r="F25" s="5" t="str">
        <v>-</v>
      </c>
      <c r="G25" s="5" t="str">
        <v>-</v>
      </c>
      <c r="H25" s="5" t="str">
        <v>-</v>
      </c>
      <c r="I25" s="5" t="str">
        <v>-</v>
      </c>
      <c r="J25" s="5" t="str">
        <v>-</v>
      </c>
      <c r="K25" s="5" t="str">
        <v>-</v>
      </c>
      <c r="L25" s="5" t="str">
        <v>-</v>
      </c>
      <c r="M25" s="5" t="str">
        <v>-</v>
      </c>
      <c r="N25" s="5" t="str">
        <v>-</v>
      </c>
      <c r="O25" s="5" t="str">
        <v>-</v>
      </c>
      <c r="P25" s="5" t="str">
        <v>-</v>
      </c>
      <c r="Q25" s="5" t="str">
        <v>-</v>
      </c>
      <c r="R25" s="6" t="str">
        <v>-</v>
      </c>
    </row>
    <row r="26" spans="1:18" ht="15.75" thickBot="1" x14ac:dyDescent="0.3">
      <c r="A26" s="181" t="str">
        <f>'Week 34'!D$11</f>
        <v>-</v>
      </c>
      <c r="B26" s="182"/>
      <c r="C26" s="182"/>
      <c r="D26" s="182"/>
      <c r="E26" s="12" t="str" cm="1">
        <f t="array" ref="E26:R26">_xlfn.XLOOKUP(A26,Data!$A$2:$A$603,Data!$B$2:$O$603)</f>
        <v>-</v>
      </c>
      <c r="F26" s="5" t="str">
        <v>-</v>
      </c>
      <c r="G26" s="5" t="str">
        <v>-</v>
      </c>
      <c r="H26" s="5" t="str">
        <v>-</v>
      </c>
      <c r="I26" s="5" t="str">
        <v>-</v>
      </c>
      <c r="J26" s="5" t="str">
        <v>-</v>
      </c>
      <c r="K26" s="5" t="str">
        <v>-</v>
      </c>
      <c r="L26" s="5" t="str">
        <v>-</v>
      </c>
      <c r="M26" s="5" t="str">
        <v>-</v>
      </c>
      <c r="N26" s="5" t="str">
        <v>-</v>
      </c>
      <c r="O26" s="5" t="str">
        <v>-</v>
      </c>
      <c r="P26" s="5" t="str">
        <v>-</v>
      </c>
      <c r="Q26" s="5" t="str">
        <v>-</v>
      </c>
      <c r="R26" s="6" t="str">
        <v>-</v>
      </c>
    </row>
    <row r="27" spans="1:18" ht="15.75" thickBot="1" x14ac:dyDescent="0.3">
      <c r="A27" s="181" t="str">
        <f>'Week 34'!D$12</f>
        <v>Elleboogjes</v>
      </c>
      <c r="B27" s="182"/>
      <c r="C27" s="182"/>
      <c r="D27" s="182"/>
      <c r="E27" s="12" t="str" cm="1">
        <f t="array" ref="E27:R27">_xlfn.XLOOKUP(A27,Data!$A$2:$A$603,Data!$B$2:$O$603)</f>
        <v>X</v>
      </c>
      <c r="F27" s="5" t="str">
        <v>-</v>
      </c>
      <c r="G27" s="5" t="str">
        <v>-</v>
      </c>
      <c r="H27" s="5" t="str">
        <v>-</v>
      </c>
      <c r="I27" s="5" t="str">
        <v>-</v>
      </c>
      <c r="J27" s="5" t="str">
        <v>-</v>
      </c>
      <c r="K27" s="5" t="str">
        <v>-</v>
      </c>
      <c r="L27" s="5" t="str">
        <v>-</v>
      </c>
      <c r="M27" s="5" t="str">
        <v>-</v>
      </c>
      <c r="N27" s="5" t="str">
        <v>-</v>
      </c>
      <c r="O27" s="5" t="str">
        <v>-</v>
      </c>
      <c r="P27" s="5" t="str">
        <v>-</v>
      </c>
      <c r="Q27" s="5" t="str">
        <v>-</v>
      </c>
      <c r="R27" s="6" t="str">
        <v>-</v>
      </c>
    </row>
    <row r="28" spans="1:18" ht="15.75" thickBot="1" x14ac:dyDescent="0.3">
      <c r="A28" s="185" t="str">
        <f>'Week 34'!$B$7</f>
        <v>Gemalen
(Van ± 6 tot 12 maanden)</v>
      </c>
      <c r="B28" s="186"/>
      <c r="C28" s="186"/>
      <c r="D28" s="199"/>
      <c r="E28" s="62"/>
      <c r="F28" s="63"/>
      <c r="G28" s="63"/>
      <c r="H28" s="63"/>
      <c r="I28" s="63"/>
      <c r="J28" s="63"/>
      <c r="K28" s="63"/>
      <c r="L28" s="63"/>
      <c r="M28" s="63"/>
      <c r="N28" s="63"/>
      <c r="O28" s="63"/>
      <c r="P28" s="63"/>
      <c r="Q28" s="63"/>
      <c r="R28" s="64"/>
    </row>
    <row r="29" spans="1:18" ht="15.75" thickBot="1" x14ac:dyDescent="0.3">
      <c r="A29" s="181" t="str">
        <f>'Week 34'!D7</f>
        <v>Rundsvlees</v>
      </c>
      <c r="B29" s="182"/>
      <c r="C29" s="182"/>
      <c r="D29" s="182"/>
      <c r="E29" s="12" t="str" cm="1">
        <f t="array" ref="E29:R29">_xlfn.XLOOKUP(A29,Data!$A$2:$A$603,Data!$B$2:$O$603)</f>
        <v>-</v>
      </c>
      <c r="F29" s="5" t="str">
        <v>-</v>
      </c>
      <c r="G29" s="5" t="str">
        <v>-</v>
      </c>
      <c r="H29" s="5" t="str">
        <v>-</v>
      </c>
      <c r="I29" s="5" t="str">
        <v>-</v>
      </c>
      <c r="J29" s="5" t="str">
        <v>-</v>
      </c>
      <c r="K29" s="5" t="str">
        <v>-</v>
      </c>
      <c r="L29" s="5" t="str">
        <v>-</v>
      </c>
      <c r="M29" s="5" t="str">
        <v>-</v>
      </c>
      <c r="N29" s="5" t="str">
        <v>-</v>
      </c>
      <c r="O29" s="5" t="str">
        <v>-</v>
      </c>
      <c r="P29" s="5" t="str">
        <v>-</v>
      </c>
      <c r="Q29" s="5" t="str">
        <v>-</v>
      </c>
      <c r="R29" s="6" t="str">
        <v>-</v>
      </c>
    </row>
    <row r="30" spans="1:18" ht="15.75" thickBot="1" x14ac:dyDescent="0.3">
      <c r="A30" s="181" t="str">
        <f>'Week 34'!D8</f>
        <v>Rode bietenpuree</v>
      </c>
      <c r="B30" s="182"/>
      <c r="C30" s="182"/>
      <c r="D30" s="182"/>
      <c r="E30" s="12" t="str" cm="1">
        <f t="array" ref="E30:R30">_xlfn.XLOOKUP(A30,Data!$A$2:$A$603,Data!$B$2:$O$603)</f>
        <v>-</v>
      </c>
      <c r="F30" s="5" t="str">
        <v>-</v>
      </c>
      <c r="G30" s="5" t="str">
        <v>-</v>
      </c>
      <c r="H30" s="5" t="str">
        <v>-</v>
      </c>
      <c r="I30" s="5" t="str">
        <v>-</v>
      </c>
      <c r="J30" s="5" t="str">
        <v>-</v>
      </c>
      <c r="K30" s="5" t="str">
        <v>-</v>
      </c>
      <c r="L30" s="5" t="str">
        <v>-</v>
      </c>
      <c r="M30" s="5" t="str">
        <v>-</v>
      </c>
      <c r="N30" s="5" t="str">
        <v>-</v>
      </c>
      <c r="O30" s="5" t="str">
        <v>-</v>
      </c>
      <c r="P30" s="5" t="str">
        <v>-</v>
      </c>
      <c r="Q30" s="5" t="str">
        <v>-</v>
      </c>
      <c r="R30" s="6" t="str">
        <v>-</v>
      </c>
    </row>
    <row r="31" spans="1:18" ht="15.75" thickBot="1" x14ac:dyDescent="0.3">
      <c r="A31" s="185" t="str">
        <f>'Week 34'!$B$6</f>
        <v>Gemixt
(Tot ± 6 maanden)</v>
      </c>
      <c r="B31" s="186"/>
      <c r="C31" s="186"/>
      <c r="D31" s="199"/>
      <c r="E31" s="65"/>
      <c r="F31" s="66"/>
      <c r="G31" s="66"/>
      <c r="H31" s="66"/>
      <c r="I31" s="66"/>
      <c r="J31" s="66"/>
      <c r="K31" s="66"/>
      <c r="L31" s="66"/>
      <c r="M31" s="66"/>
      <c r="N31" s="66"/>
      <c r="O31" s="66"/>
      <c r="P31" s="66"/>
      <c r="Q31" s="66"/>
      <c r="R31" s="67"/>
    </row>
    <row r="32" spans="1:18" ht="15.75" thickBot="1" x14ac:dyDescent="0.3">
      <c r="A32" s="181" t="str">
        <f>'Week 34'!D6</f>
        <v>Rode bietenpuree</v>
      </c>
      <c r="B32" s="182"/>
      <c r="C32" s="182"/>
      <c r="D32" s="182"/>
      <c r="E32" s="12" t="str" cm="1">
        <f t="array" ref="E32:R32">_xlfn.XLOOKUP(A32,Data!$A$2:$A$603,Data!$B$2:$O$603)</f>
        <v>-</v>
      </c>
      <c r="F32" s="5" t="str">
        <v>-</v>
      </c>
      <c r="G32" s="5" t="str">
        <v>-</v>
      </c>
      <c r="H32" s="5" t="str">
        <v>-</v>
      </c>
      <c r="I32" s="5" t="str">
        <v>-</v>
      </c>
      <c r="J32" s="5" t="str">
        <v>-</v>
      </c>
      <c r="K32" s="5" t="str">
        <v>-</v>
      </c>
      <c r="L32" s="5" t="str">
        <v>-</v>
      </c>
      <c r="M32" s="5" t="str">
        <v>-</v>
      </c>
      <c r="N32" s="5" t="str">
        <v>-</v>
      </c>
      <c r="O32" s="5" t="str">
        <v>-</v>
      </c>
      <c r="P32" s="5" t="str">
        <v>-</v>
      </c>
      <c r="Q32" s="5" t="str">
        <v>-</v>
      </c>
      <c r="R32" s="6" t="str">
        <v>-</v>
      </c>
    </row>
    <row r="33" spans="1:18" ht="15.75" thickBot="1" x14ac:dyDescent="0.3">
      <c r="A33" s="217" t="s">
        <v>220</v>
      </c>
      <c r="B33" s="218"/>
      <c r="C33" s="218"/>
      <c r="D33" s="218"/>
      <c r="E33" s="120"/>
      <c r="F33" s="120"/>
      <c r="G33" s="120"/>
      <c r="H33" s="120"/>
      <c r="I33" s="120"/>
      <c r="J33" s="120"/>
      <c r="K33" s="120"/>
      <c r="L33" s="120"/>
      <c r="M33" s="120"/>
      <c r="N33" s="120"/>
      <c r="O33" s="120"/>
      <c r="P33" s="120"/>
      <c r="Q33" s="120"/>
      <c r="R33" s="121"/>
    </row>
    <row r="34" spans="1:18" ht="15.75" thickBot="1" x14ac:dyDescent="0.3">
      <c r="A34" s="213">
        <f>'Week 34'!D15</f>
        <v>0</v>
      </c>
      <c r="B34" s="214"/>
      <c r="C34" s="214"/>
      <c r="D34" s="214"/>
      <c r="E34" s="135" t="e" cm="1">
        <f t="array" ref="E34">_xlfn.XLOOKUP(A34,Data!$A$2:$A$603,Data!$B$2:$O$603)</f>
        <v>#N/A</v>
      </c>
      <c r="F34" s="136"/>
      <c r="G34" s="136"/>
      <c r="H34" s="136"/>
      <c r="I34" s="136"/>
      <c r="J34" s="136"/>
      <c r="K34" s="136"/>
      <c r="L34" s="136"/>
      <c r="M34" s="136"/>
      <c r="N34" s="136"/>
      <c r="O34" s="136"/>
      <c r="P34" s="136"/>
      <c r="Q34" s="136"/>
      <c r="R34" s="137"/>
    </row>
    <row r="35" spans="1:18" ht="15.75" thickBot="1" x14ac:dyDescent="0.3">
      <c r="A35" s="217" t="s">
        <v>137</v>
      </c>
      <c r="B35" s="218"/>
      <c r="C35" s="218"/>
      <c r="D35" s="218"/>
      <c r="E35" s="120"/>
      <c r="F35" s="120"/>
      <c r="G35" s="120"/>
      <c r="H35" s="120"/>
      <c r="I35" s="120"/>
      <c r="J35" s="120"/>
      <c r="K35" s="120"/>
      <c r="L35" s="120"/>
      <c r="M35" s="120"/>
      <c r="N35" s="120"/>
      <c r="O35" s="120"/>
      <c r="P35" s="120"/>
      <c r="Q35" s="120"/>
      <c r="R35" s="121"/>
    </row>
    <row r="36" spans="1:18" ht="15.75" thickBot="1" x14ac:dyDescent="0.3">
      <c r="A36" s="215">
        <f>'Week 34'!D22</f>
        <v>0</v>
      </c>
      <c r="B36" s="216"/>
      <c r="C36" s="216"/>
      <c r="D36" s="216"/>
      <c r="E36" s="135" t="e" cm="1">
        <f t="array" ref="E36">_xlfn.XLOOKUP(A36,Data!$A$2:$A$603,Data!$B$2:$O$603)</f>
        <v>#N/A</v>
      </c>
      <c r="F36" s="136"/>
      <c r="G36" s="136"/>
      <c r="H36" s="136"/>
      <c r="I36" s="136"/>
      <c r="J36" s="136"/>
      <c r="K36" s="136"/>
      <c r="L36" s="136"/>
      <c r="M36" s="136"/>
      <c r="N36" s="136"/>
      <c r="O36" s="136"/>
      <c r="P36" s="136"/>
      <c r="Q36" s="136"/>
      <c r="R36" s="137"/>
    </row>
    <row r="37" spans="1:18" ht="15.75" thickBot="1" x14ac:dyDescent="0.3">
      <c r="A37" s="215">
        <f>'Week 34'!D23</f>
        <v>0</v>
      </c>
      <c r="B37" s="216"/>
      <c r="C37" s="216"/>
      <c r="D37" s="216"/>
      <c r="E37" s="135" t="e" cm="1">
        <f t="array" ref="E37">_xlfn.XLOOKUP(A37,Data!$A$2:$A$603,Data!$B$2:$O$603)</f>
        <v>#N/A</v>
      </c>
      <c r="F37" s="136"/>
      <c r="G37" s="136"/>
      <c r="H37" s="136"/>
      <c r="I37" s="136"/>
      <c r="J37" s="136"/>
      <c r="K37" s="136"/>
      <c r="L37" s="136"/>
      <c r="M37" s="136"/>
      <c r="N37" s="136"/>
      <c r="O37" s="136"/>
      <c r="P37" s="136"/>
      <c r="Q37" s="136"/>
      <c r="R37" s="137"/>
    </row>
    <row r="38" spans="1:18" ht="15.75" thickBot="1" x14ac:dyDescent="0.3">
      <c r="A38" s="217" t="s">
        <v>219</v>
      </c>
      <c r="B38" s="218"/>
      <c r="C38" s="218"/>
      <c r="D38" s="218"/>
      <c r="E38" s="130"/>
      <c r="F38" s="130"/>
      <c r="G38" s="130"/>
      <c r="H38" s="130"/>
      <c r="I38" s="130"/>
      <c r="J38" s="130"/>
      <c r="K38" s="130"/>
      <c r="L38" s="130"/>
      <c r="M38" s="130"/>
      <c r="N38" s="130"/>
      <c r="O38" s="130"/>
      <c r="P38" s="130"/>
      <c r="Q38" s="130"/>
      <c r="R38" s="131"/>
    </row>
    <row r="39" spans="1:18" ht="15.75" thickBot="1" x14ac:dyDescent="0.3">
      <c r="A39" s="213">
        <f>'Week 34'!D26</f>
        <v>0</v>
      </c>
      <c r="B39" s="214"/>
      <c r="C39" s="214"/>
      <c r="D39" s="214"/>
      <c r="E39" s="136" t="s">
        <v>17</v>
      </c>
      <c r="F39" s="136" t="s">
        <v>15</v>
      </c>
      <c r="G39" s="136" t="s">
        <v>15</v>
      </c>
      <c r="H39" s="136" t="s">
        <v>15</v>
      </c>
      <c r="I39" s="136" t="s">
        <v>15</v>
      </c>
      <c r="J39" s="136" t="s">
        <v>15</v>
      </c>
      <c r="K39" s="136" t="s">
        <v>15</v>
      </c>
      <c r="L39" s="136" t="s">
        <v>15</v>
      </c>
      <c r="M39" s="136" t="s">
        <v>15</v>
      </c>
      <c r="N39" s="136" t="s">
        <v>15</v>
      </c>
      <c r="O39" s="136" t="s">
        <v>15</v>
      </c>
      <c r="P39" s="136" t="s">
        <v>15</v>
      </c>
      <c r="Q39" s="136" t="s">
        <v>15</v>
      </c>
      <c r="R39" s="137" t="s">
        <v>15</v>
      </c>
    </row>
    <row r="40" spans="1:18" ht="19.5" thickBot="1" x14ac:dyDescent="0.3">
      <c r="A40" s="200" t="str">
        <f>Weekoud!A17</f>
        <v>Woensdag</v>
      </c>
      <c r="B40" s="201"/>
      <c r="C40" s="201"/>
      <c r="D40" s="201"/>
      <c r="E40" s="9"/>
      <c r="F40" s="9"/>
      <c r="G40" s="9"/>
      <c r="H40" s="9"/>
      <c r="I40" s="9"/>
      <c r="J40" s="9"/>
      <c r="K40" s="9"/>
      <c r="L40" s="9"/>
      <c r="M40" s="9"/>
      <c r="N40" s="9"/>
      <c r="O40" s="9"/>
      <c r="P40" s="9"/>
      <c r="Q40" s="9"/>
      <c r="R40" s="9"/>
    </row>
    <row r="41" spans="1:18" ht="15.75" thickBot="1" x14ac:dyDescent="0.3">
      <c r="A41" s="181" t="str">
        <f>'Week 34'!E$5</f>
        <v>Andijviesoep</v>
      </c>
      <c r="B41" s="182"/>
      <c r="C41" s="182"/>
      <c r="D41" s="182"/>
      <c r="E41" s="2" t="str" cm="1">
        <f t="array" ref="E41:R41">_xlfn.XLOOKUP(A41,Data!$A$2:$A$603,Data!$B$2:$O$603)</f>
        <v>-</v>
      </c>
      <c r="F41" s="3" t="str">
        <v>-</v>
      </c>
      <c r="G41" s="3" t="str">
        <v>-</v>
      </c>
      <c r="H41" s="3" t="str">
        <v>-</v>
      </c>
      <c r="I41" s="3" t="str">
        <v>-</v>
      </c>
      <c r="J41" s="3" t="str">
        <v>-</v>
      </c>
      <c r="K41" s="3" t="str">
        <v>-</v>
      </c>
      <c r="L41" s="3" t="str">
        <v>-</v>
      </c>
      <c r="M41" s="3" t="str">
        <v>-</v>
      </c>
      <c r="N41" s="3" t="str">
        <v>-</v>
      </c>
      <c r="O41" s="3" t="str">
        <v>-</v>
      </c>
      <c r="P41" s="3" t="str">
        <v>-</v>
      </c>
      <c r="Q41" s="3" t="str">
        <v>-</v>
      </c>
      <c r="R41" s="4" t="str">
        <v>-</v>
      </c>
    </row>
    <row r="42" spans="1:18" ht="15.75" thickBot="1" x14ac:dyDescent="0.3">
      <c r="A42" s="185" t="str">
        <f>'Week 34'!$B$9</f>
        <v>Stukjes
(Vanaf ± 12 maanden)</v>
      </c>
      <c r="B42" s="186"/>
      <c r="C42" s="186"/>
      <c r="D42" s="199"/>
      <c r="E42" s="59"/>
      <c r="F42" s="60"/>
      <c r="G42" s="60"/>
      <c r="H42" s="60"/>
      <c r="I42" s="60"/>
      <c r="J42" s="60"/>
      <c r="K42" s="60"/>
      <c r="L42" s="60"/>
      <c r="M42" s="60"/>
      <c r="N42" s="60"/>
      <c r="O42" s="60"/>
      <c r="P42" s="60"/>
      <c r="Q42" s="60"/>
      <c r="R42" s="61"/>
    </row>
    <row r="43" spans="1:18" ht="15.75" thickBot="1" x14ac:dyDescent="0.3">
      <c r="A43" s="181" t="str">
        <f>'Week 34'!E$9</f>
        <v>Gevogelteballetjes</v>
      </c>
      <c r="B43" s="182"/>
      <c r="C43" s="182"/>
      <c r="D43" s="182"/>
      <c r="E43" s="12" t="str" cm="1">
        <f t="array" ref="E43:R43">_xlfn.XLOOKUP(A43,Data!$A$2:$A$603,Data!$B$2:$O$603)</f>
        <v>X</v>
      </c>
      <c r="F43" s="5" t="str">
        <v>-</v>
      </c>
      <c r="G43" s="5" t="str">
        <v>-</v>
      </c>
      <c r="H43" s="5" t="str">
        <v>-</v>
      </c>
      <c r="I43" s="5" t="str">
        <v>X</v>
      </c>
      <c r="J43" s="5" t="str">
        <v>-</v>
      </c>
      <c r="K43" s="5" t="str">
        <v>-</v>
      </c>
      <c r="L43" s="5" t="str">
        <v>-</v>
      </c>
      <c r="M43" s="5" t="str">
        <v>-</v>
      </c>
      <c r="N43" s="5" t="str">
        <v>-</v>
      </c>
      <c r="O43" s="5" t="str">
        <v>-</v>
      </c>
      <c r="P43" s="5" t="str">
        <v>-</v>
      </c>
      <c r="Q43" s="5" t="str">
        <v>-</v>
      </c>
      <c r="R43" s="6" t="str">
        <v>-</v>
      </c>
    </row>
    <row r="44" spans="1:18" ht="15.75" thickBot="1" x14ac:dyDescent="0.3">
      <c r="A44" s="181" t="str">
        <f>'Week 34'!E$10</f>
        <v>Bouillon</v>
      </c>
      <c r="B44" s="182"/>
      <c r="C44" s="182"/>
      <c r="D44" s="198"/>
      <c r="E44" s="12" t="str" cm="1">
        <f t="array" ref="E44:R44">_xlfn.XLOOKUP(A44,Data!$A$2:$A$603,Data!$B$2:$O$603)</f>
        <v>-</v>
      </c>
      <c r="F44" s="5" t="str">
        <v>-</v>
      </c>
      <c r="G44" s="5" t="str">
        <v>-</v>
      </c>
      <c r="H44" s="5" t="str">
        <v>X</v>
      </c>
      <c r="I44" s="5" t="str">
        <v>-</v>
      </c>
      <c r="J44" s="5" t="str">
        <v>-</v>
      </c>
      <c r="K44" s="5" t="str">
        <v>-</v>
      </c>
      <c r="L44" s="5" t="str">
        <v>-</v>
      </c>
      <c r="M44" s="5" t="str">
        <v>-</v>
      </c>
      <c r="N44" s="5" t="str">
        <v>-</v>
      </c>
      <c r="O44" s="5" t="str">
        <v>-</v>
      </c>
      <c r="P44" s="5" t="str">
        <v>-</v>
      </c>
      <c r="Q44" s="5" t="str">
        <v>-</v>
      </c>
      <c r="R44" s="6" t="str">
        <v>-</v>
      </c>
    </row>
    <row r="45" spans="1:18" ht="15.75" thickBot="1" x14ac:dyDescent="0.3">
      <c r="A45" s="181" t="str">
        <f>'Week 34'!E$11</f>
        <v>Groene selder</v>
      </c>
      <c r="B45" s="182"/>
      <c r="C45" s="182"/>
      <c r="D45" s="198"/>
      <c r="E45" s="12" t="str" cm="1">
        <f t="array" ref="E45:R45">_xlfn.XLOOKUP(A45,Data!$A$2:$A$603,Data!$B$2:$O$603)</f>
        <v>-</v>
      </c>
      <c r="F45" s="5" t="str">
        <v>-</v>
      </c>
      <c r="G45" s="5" t="str">
        <v>-</v>
      </c>
      <c r="H45" s="5" t="str">
        <v>X</v>
      </c>
      <c r="I45" s="5" t="str">
        <v>-</v>
      </c>
      <c r="J45" s="5" t="str">
        <v>-</v>
      </c>
      <c r="K45" s="5" t="str">
        <v>-</v>
      </c>
      <c r="L45" s="5" t="str">
        <v>-</v>
      </c>
      <c r="M45" s="5" t="str">
        <v>-</v>
      </c>
      <c r="N45" s="5" t="str">
        <v>-</v>
      </c>
      <c r="O45" s="5" t="str">
        <v>-</v>
      </c>
      <c r="P45" s="5" t="str">
        <v>-</v>
      </c>
      <c r="Q45" s="5" t="str">
        <v>-</v>
      </c>
      <c r="R45" s="6" t="str">
        <v>-</v>
      </c>
    </row>
    <row r="46" spans="1:18" ht="15.75" thickBot="1" x14ac:dyDescent="0.3">
      <c r="A46" s="181" t="str">
        <f>'Week 34'!E$12</f>
        <v>Natuuraardappelen</v>
      </c>
      <c r="B46" s="182"/>
      <c r="C46" s="182"/>
      <c r="D46" s="198"/>
      <c r="E46" s="12" t="str" cm="1">
        <f t="array" ref="E46:R46">_xlfn.XLOOKUP(A46,Data!$A$2:$A$603,Data!$B$2:$O$603)</f>
        <v>-</v>
      </c>
      <c r="F46" s="5" t="str">
        <v>-</v>
      </c>
      <c r="G46" s="5" t="str">
        <v>-</v>
      </c>
      <c r="H46" s="5" t="str">
        <v>-</v>
      </c>
      <c r="I46" s="5" t="str">
        <v>-</v>
      </c>
      <c r="J46" s="5" t="str">
        <v>-</v>
      </c>
      <c r="K46" s="5" t="str">
        <v>-</v>
      </c>
      <c r="L46" s="5" t="str">
        <v>-</v>
      </c>
      <c r="M46" s="5" t="str">
        <v>-</v>
      </c>
      <c r="N46" s="5" t="str">
        <v>-</v>
      </c>
      <c r="O46" s="5" t="str">
        <v>-</v>
      </c>
      <c r="P46" s="5" t="str">
        <v>-</v>
      </c>
      <c r="Q46" s="5" t="str">
        <v>-</v>
      </c>
      <c r="R46" s="6" t="str">
        <v>-</v>
      </c>
    </row>
    <row r="47" spans="1:18" ht="15.75" thickBot="1" x14ac:dyDescent="0.3">
      <c r="A47" s="185" t="str">
        <f>'Week 34'!$B$7</f>
        <v>Gemalen
(Van ± 6 tot 12 maanden)</v>
      </c>
      <c r="B47" s="186"/>
      <c r="C47" s="186"/>
      <c r="D47" s="199"/>
      <c r="E47" s="62"/>
      <c r="F47" s="63"/>
      <c r="G47" s="63"/>
      <c r="H47" s="63"/>
      <c r="I47" s="63"/>
      <c r="J47" s="63"/>
      <c r="K47" s="63"/>
      <c r="L47" s="63"/>
      <c r="M47" s="63"/>
      <c r="N47" s="63"/>
      <c r="O47" s="63"/>
      <c r="P47" s="63"/>
      <c r="Q47" s="63"/>
      <c r="R47" s="64"/>
    </row>
    <row r="48" spans="1:18" ht="15.75" thickBot="1" x14ac:dyDescent="0.3">
      <c r="A48" s="181" t="str">
        <f>'Week 34'!E$7</f>
        <v>Gevogelteballetjes</v>
      </c>
      <c r="B48" s="182"/>
      <c r="C48" s="182"/>
      <c r="D48" s="182"/>
      <c r="E48" s="12" t="str" cm="1">
        <f t="array" ref="E48:R48">_xlfn.XLOOKUP(A48,Data!$A$2:$A$603,Data!$B$2:$O$603)</f>
        <v>X</v>
      </c>
      <c r="F48" s="5" t="str">
        <v>-</v>
      </c>
      <c r="G48" s="5" t="str">
        <v>-</v>
      </c>
      <c r="H48" s="5" t="str">
        <v>-</v>
      </c>
      <c r="I48" s="5" t="str">
        <v>X</v>
      </c>
      <c r="J48" s="5" t="str">
        <v>-</v>
      </c>
      <c r="K48" s="5" t="str">
        <v>-</v>
      </c>
      <c r="L48" s="5" t="str">
        <v>-</v>
      </c>
      <c r="M48" s="5" t="str">
        <v>-</v>
      </c>
      <c r="N48" s="5" t="str">
        <v>-</v>
      </c>
      <c r="O48" s="5" t="str">
        <v>-</v>
      </c>
      <c r="P48" s="5" t="str">
        <v>-</v>
      </c>
      <c r="Q48" s="5" t="str">
        <v>-</v>
      </c>
      <c r="R48" s="6" t="str">
        <v>-</v>
      </c>
    </row>
    <row r="49" spans="1:18" ht="15.75" thickBot="1" x14ac:dyDescent="0.3">
      <c r="A49" s="181" t="str">
        <f>'Week 34'!E$8</f>
        <v>Selderpuree</v>
      </c>
      <c r="B49" s="182"/>
      <c r="C49" s="182"/>
      <c r="D49" s="182"/>
      <c r="E49" s="12" t="str" cm="1">
        <f t="array" ref="E49:R49">_xlfn.XLOOKUP(A49,Data!$A$2:$A$603,Data!$B$2:$O$603)</f>
        <v>-</v>
      </c>
      <c r="F49" s="5" t="str">
        <v>-</v>
      </c>
      <c r="G49" s="5" t="str">
        <v>-</v>
      </c>
      <c r="H49" s="5" t="str">
        <v>X</v>
      </c>
      <c r="I49" s="5" t="str">
        <v>-</v>
      </c>
      <c r="J49" s="5" t="str">
        <v>-</v>
      </c>
      <c r="K49" s="5" t="str">
        <v>-</v>
      </c>
      <c r="L49" s="5" t="str">
        <v>-</v>
      </c>
      <c r="M49" s="5" t="str">
        <v>-</v>
      </c>
      <c r="N49" s="5" t="str">
        <v>-</v>
      </c>
      <c r="O49" s="5" t="str">
        <v>-</v>
      </c>
      <c r="P49" s="5" t="str">
        <v>-</v>
      </c>
      <c r="Q49" s="5" t="str">
        <v>-</v>
      </c>
      <c r="R49" s="6" t="str">
        <v>-</v>
      </c>
    </row>
    <row r="50" spans="1:18" ht="15.75" thickBot="1" x14ac:dyDescent="0.3">
      <c r="A50" s="185" t="str">
        <f>'Week 34'!$B$6</f>
        <v>Gemixt
(Tot ± 6 maanden)</v>
      </c>
      <c r="B50" s="186"/>
      <c r="C50" s="186"/>
      <c r="D50" s="199"/>
      <c r="E50" s="65"/>
      <c r="F50" s="66"/>
      <c r="G50" s="66"/>
      <c r="H50" s="66"/>
      <c r="I50" s="66"/>
      <c r="J50" s="66"/>
      <c r="K50" s="66"/>
      <c r="L50" s="66"/>
      <c r="M50" s="66"/>
      <c r="N50" s="66"/>
      <c r="O50" s="66"/>
      <c r="P50" s="66"/>
      <c r="Q50" s="66"/>
      <c r="R50" s="67"/>
    </row>
    <row r="51" spans="1:18" ht="15.75" thickBot="1" x14ac:dyDescent="0.3">
      <c r="A51" s="181" t="str">
        <f>'Week 34'!E$6</f>
        <v>Selderpuree</v>
      </c>
      <c r="B51" s="182"/>
      <c r="C51" s="182"/>
      <c r="D51" s="182"/>
      <c r="E51" s="12" t="str" cm="1">
        <f t="array" ref="E51:R51">_xlfn.XLOOKUP(A51,Data!$A$2:$A$603,Data!$B$2:$O$603)</f>
        <v>-</v>
      </c>
      <c r="F51" s="5" t="str">
        <v>-</v>
      </c>
      <c r="G51" s="5" t="str">
        <v>-</v>
      </c>
      <c r="H51" s="5" t="str">
        <v>X</v>
      </c>
      <c r="I51" s="5" t="str">
        <v>-</v>
      </c>
      <c r="J51" s="5" t="str">
        <v>-</v>
      </c>
      <c r="K51" s="5" t="str">
        <v>-</v>
      </c>
      <c r="L51" s="5" t="str">
        <v>-</v>
      </c>
      <c r="M51" s="5" t="str">
        <v>-</v>
      </c>
      <c r="N51" s="5" t="str">
        <v>-</v>
      </c>
      <c r="O51" s="5" t="str">
        <v>-</v>
      </c>
      <c r="P51" s="5" t="str">
        <v>-</v>
      </c>
      <c r="Q51" s="5" t="str">
        <v>-</v>
      </c>
      <c r="R51" s="6" t="str">
        <v>-</v>
      </c>
    </row>
    <row r="52" spans="1:18" ht="15.75" thickBot="1" x14ac:dyDescent="0.3">
      <c r="A52" s="217" t="s">
        <v>220</v>
      </c>
      <c r="B52" s="218"/>
      <c r="C52" s="218"/>
      <c r="D52" s="218"/>
      <c r="E52" s="120"/>
      <c r="F52" s="120"/>
      <c r="G52" s="120"/>
      <c r="H52" s="120"/>
      <c r="I52" s="120"/>
      <c r="J52" s="120"/>
      <c r="K52" s="120"/>
      <c r="L52" s="120"/>
      <c r="M52" s="120"/>
      <c r="N52" s="120"/>
      <c r="O52" s="120"/>
      <c r="P52" s="120"/>
      <c r="Q52" s="120"/>
      <c r="R52" s="121"/>
    </row>
    <row r="53" spans="1:18" ht="15.75" thickBot="1" x14ac:dyDescent="0.3">
      <c r="A53" s="213">
        <f>'Week 34'!E15</f>
        <v>0</v>
      </c>
      <c r="B53" s="214"/>
      <c r="C53" s="214"/>
      <c r="D53" s="214"/>
      <c r="E53" s="135" t="e" cm="1">
        <f t="array" ref="E53">_xlfn.XLOOKUP(A53,Data!$A$2:$A$603,Data!$B$2:$O$603)</f>
        <v>#N/A</v>
      </c>
      <c r="F53" s="136"/>
      <c r="G53" s="136"/>
      <c r="H53" s="136"/>
      <c r="I53" s="136"/>
      <c r="J53" s="136"/>
      <c r="K53" s="136"/>
      <c r="L53" s="136"/>
      <c r="M53" s="136"/>
      <c r="N53" s="136"/>
      <c r="O53" s="136"/>
      <c r="P53" s="136"/>
      <c r="Q53" s="136"/>
      <c r="R53" s="137"/>
    </row>
    <row r="54" spans="1:18" ht="15.75" thickBot="1" x14ac:dyDescent="0.3">
      <c r="A54" s="217" t="s">
        <v>137</v>
      </c>
      <c r="B54" s="218"/>
      <c r="C54" s="218"/>
      <c r="D54" s="218"/>
      <c r="E54" s="120"/>
      <c r="F54" s="120"/>
      <c r="G54" s="120"/>
      <c r="H54" s="120"/>
      <c r="I54" s="120"/>
      <c r="J54" s="120"/>
      <c r="K54" s="120"/>
      <c r="L54" s="120"/>
      <c r="M54" s="120"/>
      <c r="N54" s="120"/>
      <c r="O54" s="120"/>
      <c r="P54" s="120"/>
      <c r="Q54" s="120"/>
      <c r="R54" s="121"/>
    </row>
    <row r="55" spans="1:18" ht="15.75" thickBot="1" x14ac:dyDescent="0.3">
      <c r="A55" s="215">
        <f>'Week 34'!E22</f>
        <v>0</v>
      </c>
      <c r="B55" s="216"/>
      <c r="C55" s="216"/>
      <c r="D55" s="216"/>
      <c r="E55" s="135" t="e" cm="1">
        <f t="array" ref="E55">_xlfn.XLOOKUP(A55,Data!$A$2:$A$603,Data!$B$2:$O$603)</f>
        <v>#N/A</v>
      </c>
      <c r="F55" s="136"/>
      <c r="G55" s="136"/>
      <c r="H55" s="136"/>
      <c r="I55" s="136"/>
      <c r="J55" s="136"/>
      <c r="K55" s="136"/>
      <c r="L55" s="136"/>
      <c r="M55" s="136"/>
      <c r="N55" s="136"/>
      <c r="O55" s="136"/>
      <c r="P55" s="136"/>
      <c r="Q55" s="136"/>
      <c r="R55" s="137"/>
    </row>
    <row r="56" spans="1:18" ht="15.75" thickBot="1" x14ac:dyDescent="0.3">
      <c r="A56" s="215">
        <f>'Week 34'!E23</f>
        <v>0</v>
      </c>
      <c r="B56" s="216"/>
      <c r="C56" s="216"/>
      <c r="D56" s="216"/>
      <c r="E56" s="135" t="e" cm="1">
        <f t="array" ref="E56">_xlfn.XLOOKUP(A56,Data!$A$2:$A$603,Data!$B$2:$O$603)</f>
        <v>#N/A</v>
      </c>
      <c r="F56" s="136"/>
      <c r="G56" s="136"/>
      <c r="H56" s="136"/>
      <c r="I56" s="136"/>
      <c r="J56" s="136"/>
      <c r="K56" s="136"/>
      <c r="L56" s="136"/>
      <c r="M56" s="136"/>
      <c r="N56" s="136"/>
      <c r="O56" s="136"/>
      <c r="P56" s="136"/>
      <c r="Q56" s="136"/>
      <c r="R56" s="137"/>
    </row>
    <row r="57" spans="1:18" ht="15.75" thickBot="1" x14ac:dyDescent="0.3">
      <c r="A57" s="217" t="s">
        <v>219</v>
      </c>
      <c r="B57" s="218"/>
      <c r="C57" s="218"/>
      <c r="D57" s="218"/>
      <c r="E57" s="130"/>
      <c r="F57" s="130"/>
      <c r="G57" s="130"/>
      <c r="H57" s="130"/>
      <c r="I57" s="130"/>
      <c r="J57" s="130"/>
      <c r="K57" s="130"/>
      <c r="L57" s="130"/>
      <c r="M57" s="130"/>
      <c r="N57" s="130"/>
      <c r="O57" s="130"/>
      <c r="P57" s="130"/>
      <c r="Q57" s="130"/>
      <c r="R57" s="131"/>
    </row>
    <row r="58" spans="1:18" x14ac:dyDescent="0.25">
      <c r="A58" s="213">
        <f>'Week 34'!E26</f>
        <v>0</v>
      </c>
      <c r="B58" s="214"/>
      <c r="C58" s="214"/>
      <c r="D58" s="214"/>
      <c r="E58" s="135" t="e" cm="1">
        <f t="array" ref="E58">_xlfn.XLOOKUP(A58,Data!$A$2:$A$603,Data!$B$2:$O$603)</f>
        <v>#N/A</v>
      </c>
      <c r="F58" s="136"/>
      <c r="G58" s="136"/>
      <c r="H58" s="136"/>
      <c r="I58" s="136"/>
      <c r="J58" s="136"/>
      <c r="K58" s="136"/>
      <c r="L58" s="136"/>
      <c r="M58" s="136"/>
      <c r="N58" s="136"/>
      <c r="O58" s="136"/>
      <c r="P58" s="136"/>
      <c r="Q58" s="136"/>
      <c r="R58" s="137"/>
    </row>
    <row r="59" spans="1:18" ht="19.5" thickBot="1" x14ac:dyDescent="0.3">
      <c r="A59" s="225" t="str">
        <f>Weekoud!A24</f>
        <v>Donderdag</v>
      </c>
      <c r="B59" s="226"/>
      <c r="C59" s="226"/>
      <c r="D59" s="226"/>
      <c r="E59" s="9"/>
      <c r="F59" s="9"/>
      <c r="G59" s="9"/>
      <c r="H59" s="9"/>
      <c r="I59" s="9"/>
      <c r="J59" s="9"/>
      <c r="K59" s="9"/>
      <c r="L59" s="9"/>
      <c r="M59" s="9"/>
      <c r="N59" s="9"/>
      <c r="O59" s="9"/>
      <c r="P59" s="9"/>
      <c r="Q59" s="9"/>
      <c r="R59" s="9"/>
    </row>
    <row r="60" spans="1:18" ht="15.75" thickBot="1" x14ac:dyDescent="0.3">
      <c r="A60" s="181" t="str">
        <f>'Week 34'!F$5</f>
        <v>Wortelsoep</v>
      </c>
      <c r="B60" s="182"/>
      <c r="C60" s="182"/>
      <c r="D60" s="182"/>
      <c r="E60" s="2" t="str" cm="1">
        <f t="array" ref="E60:R60">_xlfn.XLOOKUP(A60,Data!$A$2:$A$603,Data!$B$2:$O$603)</f>
        <v>-</v>
      </c>
      <c r="F60" s="3" t="str">
        <v>-</v>
      </c>
      <c r="G60" s="3" t="str">
        <v>-</v>
      </c>
      <c r="H60" s="3" t="str">
        <v>-</v>
      </c>
      <c r="I60" s="3" t="str">
        <v>-</v>
      </c>
      <c r="J60" s="3" t="str">
        <v>-</v>
      </c>
      <c r="K60" s="3" t="str">
        <v>-</v>
      </c>
      <c r="L60" s="3" t="str">
        <v>-</v>
      </c>
      <c r="M60" s="3" t="str">
        <v>-</v>
      </c>
      <c r="N60" s="3" t="str">
        <v>-</v>
      </c>
      <c r="O60" s="3" t="str">
        <v>-</v>
      </c>
      <c r="P60" s="3" t="str">
        <v>-</v>
      </c>
      <c r="Q60" s="3" t="str">
        <v>-</v>
      </c>
      <c r="R60" s="4" t="str">
        <v>-</v>
      </c>
    </row>
    <row r="61" spans="1:18" ht="15.75" thickBot="1" x14ac:dyDescent="0.3">
      <c r="A61" s="185" t="str">
        <f>'Week 34'!$B$9</f>
        <v>Stukjes
(Vanaf ± 12 maanden)</v>
      </c>
      <c r="B61" s="186"/>
      <c r="C61" s="186"/>
      <c r="D61" s="199"/>
      <c r="E61" s="59"/>
      <c r="F61" s="60"/>
      <c r="G61" s="60"/>
      <c r="H61" s="60"/>
      <c r="I61" s="60"/>
      <c r="J61" s="60"/>
      <c r="K61" s="60"/>
      <c r="L61" s="60"/>
      <c r="M61" s="60"/>
      <c r="N61" s="60"/>
      <c r="O61" s="60"/>
      <c r="P61" s="60"/>
      <c r="Q61" s="60"/>
      <c r="R61" s="61"/>
    </row>
    <row r="62" spans="1:18" ht="15.75" thickBot="1" x14ac:dyDescent="0.3">
      <c r="A62" s="181" t="str">
        <f>'Week 34'!F$9</f>
        <v>Quiche met ei</v>
      </c>
      <c r="B62" s="182"/>
      <c r="C62" s="182"/>
      <c r="D62" s="182"/>
      <c r="E62" s="12" t="str" cm="1">
        <f t="array" ref="E62:R62">_xlfn.XLOOKUP(A62,Data!$A$2:$A$603,Data!$B$2:$O$603)</f>
        <v>X</v>
      </c>
      <c r="F62" s="5" t="str">
        <v>X</v>
      </c>
      <c r="G62" s="5" t="str">
        <v>-</v>
      </c>
      <c r="H62" s="5" t="str">
        <v>-</v>
      </c>
      <c r="I62" s="5" t="str">
        <v>-</v>
      </c>
      <c r="J62" s="5" t="str">
        <v>-</v>
      </c>
      <c r="K62" s="5" t="str">
        <v>-</v>
      </c>
      <c r="L62" s="5" t="str">
        <v>-</v>
      </c>
      <c r="M62" s="5" t="str">
        <v>-</v>
      </c>
      <c r="N62" s="5" t="str">
        <v>-</v>
      </c>
      <c r="O62" s="5" t="str">
        <v>-</v>
      </c>
      <c r="P62" s="5" t="str">
        <v>-</v>
      </c>
      <c r="Q62" s="5" t="str">
        <v>-</v>
      </c>
      <c r="R62" s="6" t="str">
        <v>-</v>
      </c>
    </row>
    <row r="63" spans="1:18" ht="15.75" thickBot="1" x14ac:dyDescent="0.3">
      <c r="A63" s="181" t="str">
        <f>'Week 34'!F$10</f>
        <v>-</v>
      </c>
      <c r="B63" s="182"/>
      <c r="C63" s="182"/>
      <c r="D63" s="182"/>
      <c r="E63" s="12" t="str" cm="1">
        <f t="array" ref="E63:R63">_xlfn.XLOOKUP(A63,Data!$A$2:$A$603,Data!$B$2:$O$603)</f>
        <v>-</v>
      </c>
      <c r="F63" s="5" t="str">
        <v>-</v>
      </c>
      <c r="G63" s="5" t="str">
        <v>-</v>
      </c>
      <c r="H63" s="5" t="str">
        <v>-</v>
      </c>
      <c r="I63" s="5" t="str">
        <v>-</v>
      </c>
      <c r="J63" s="5" t="str">
        <v>-</v>
      </c>
      <c r="K63" s="5" t="str">
        <v>-</v>
      </c>
      <c r="L63" s="5" t="str">
        <v>-</v>
      </c>
      <c r="M63" s="5" t="str">
        <v>-</v>
      </c>
      <c r="N63" s="5" t="str">
        <v>-</v>
      </c>
      <c r="O63" s="5" t="str">
        <v>-</v>
      </c>
      <c r="P63" s="5" t="str">
        <v>-</v>
      </c>
      <c r="Q63" s="5" t="str">
        <v>-</v>
      </c>
      <c r="R63" s="6" t="str">
        <v>-</v>
      </c>
    </row>
    <row r="64" spans="1:18" ht="15.75" thickBot="1" x14ac:dyDescent="0.3">
      <c r="A64" s="181" t="str">
        <f>'Week 34'!F$11</f>
        <v>Prei</v>
      </c>
      <c r="B64" s="182"/>
      <c r="C64" s="182"/>
      <c r="D64" s="182"/>
      <c r="E64" s="12" t="str" cm="1">
        <f t="array" ref="E64:R64">_xlfn.XLOOKUP(A64,Data!$A$2:$A$603,Data!$B$2:$O$603)</f>
        <v>-</v>
      </c>
      <c r="F64" s="5" t="str">
        <v>-</v>
      </c>
      <c r="G64" s="5" t="str">
        <v>-</v>
      </c>
      <c r="H64" s="5" t="str">
        <v>-</v>
      </c>
      <c r="I64" s="5" t="str">
        <v>-</v>
      </c>
      <c r="J64" s="5" t="str">
        <v>-</v>
      </c>
      <c r="K64" s="5" t="str">
        <v>-</v>
      </c>
      <c r="L64" s="5" t="str">
        <v>-</v>
      </c>
      <c r="M64" s="5" t="str">
        <v>-</v>
      </c>
      <c r="N64" s="5" t="str">
        <v>-</v>
      </c>
      <c r="O64" s="5" t="str">
        <v>-</v>
      </c>
      <c r="P64" s="5" t="str">
        <v>-</v>
      </c>
      <c r="Q64" s="5" t="str">
        <v>-</v>
      </c>
      <c r="R64" s="6" t="str">
        <v>-</v>
      </c>
    </row>
    <row r="65" spans="1:18" ht="15.75" thickBot="1" x14ac:dyDescent="0.3">
      <c r="A65" s="181" t="str">
        <f>'Week 34'!F$12</f>
        <v>-</v>
      </c>
      <c r="B65" s="182"/>
      <c r="C65" s="182"/>
      <c r="D65" s="182"/>
      <c r="E65" s="12" t="str" cm="1">
        <f t="array" ref="E65:R65">_xlfn.XLOOKUP(A65,Data!$A$2:$A$603,Data!$B$2:$O$603)</f>
        <v>-</v>
      </c>
      <c r="F65" s="5" t="str">
        <v>-</v>
      </c>
      <c r="G65" s="5" t="str">
        <v>-</v>
      </c>
      <c r="H65" s="5" t="str">
        <v>-</v>
      </c>
      <c r="I65" s="5" t="str">
        <v>-</v>
      </c>
      <c r="J65" s="5" t="str">
        <v>-</v>
      </c>
      <c r="K65" s="5" t="str">
        <v>-</v>
      </c>
      <c r="L65" s="5" t="str">
        <v>-</v>
      </c>
      <c r="M65" s="5" t="str">
        <v>-</v>
      </c>
      <c r="N65" s="5" t="str">
        <v>-</v>
      </c>
      <c r="O65" s="5" t="str">
        <v>-</v>
      </c>
      <c r="P65" s="5" t="str">
        <v>-</v>
      </c>
      <c r="Q65" s="5" t="str">
        <v>-</v>
      </c>
      <c r="R65" s="6" t="str">
        <v>-</v>
      </c>
    </row>
    <row r="66" spans="1:18" ht="15.75" thickBot="1" x14ac:dyDescent="0.3">
      <c r="A66" s="185" t="str">
        <f>'Week 34'!$B$7</f>
        <v>Gemalen
(Van ± 6 tot 12 maanden)</v>
      </c>
      <c r="B66" s="186"/>
      <c r="C66" s="186"/>
      <c r="D66" s="199"/>
      <c r="E66" s="62"/>
      <c r="F66" s="63"/>
      <c r="G66" s="63"/>
      <c r="H66" s="63"/>
      <c r="I66" s="63"/>
      <c r="J66" s="63"/>
      <c r="K66" s="63"/>
      <c r="L66" s="63"/>
      <c r="M66" s="63"/>
      <c r="N66" s="63"/>
      <c r="O66" s="63"/>
      <c r="P66" s="63"/>
      <c r="Q66" s="63"/>
      <c r="R66" s="64"/>
    </row>
    <row r="67" spans="1:18" ht="15.75" thickBot="1" x14ac:dyDescent="0.3">
      <c r="A67" s="181" t="str">
        <f>'Week 34'!F$7</f>
        <v>Omelet</v>
      </c>
      <c r="B67" s="182"/>
      <c r="C67" s="182"/>
      <c r="D67" s="182"/>
      <c r="E67" s="12" t="str" cm="1">
        <f t="array" ref="E67:R67">_xlfn.XLOOKUP(A67,Data!$A$2:$A$603,Data!$B$2:$O$603)</f>
        <v>-</v>
      </c>
      <c r="F67" s="5" t="str">
        <v>X</v>
      </c>
      <c r="G67" s="5" t="str">
        <v>-</v>
      </c>
      <c r="H67" s="5" t="str">
        <v>-</v>
      </c>
      <c r="I67" s="5" t="str">
        <v>-</v>
      </c>
      <c r="J67" s="5" t="str">
        <v>-</v>
      </c>
      <c r="K67" s="5" t="str">
        <v>-</v>
      </c>
      <c r="L67" s="5" t="str">
        <v>-</v>
      </c>
      <c r="M67" s="5" t="str">
        <v>-</v>
      </c>
      <c r="N67" s="5" t="str">
        <v>-</v>
      </c>
      <c r="O67" s="5" t="str">
        <v>-</v>
      </c>
      <c r="P67" s="5" t="str">
        <v>-</v>
      </c>
      <c r="Q67" s="5" t="str">
        <v>-</v>
      </c>
      <c r="R67" s="6" t="str">
        <v>-</v>
      </c>
    </row>
    <row r="68" spans="1:18" ht="15.75" thickBot="1" x14ac:dyDescent="0.3">
      <c r="A68" s="181" t="str">
        <f>'Week 34'!F$8</f>
        <v>Venkelpuree</v>
      </c>
      <c r="B68" s="182"/>
      <c r="C68" s="182"/>
      <c r="D68" s="182"/>
      <c r="E68" s="12" t="str" cm="1">
        <f t="array" ref="E68:R68">_xlfn.XLOOKUP(A68,Data!$A$2:$A$603,Data!$B$2:$O$603)</f>
        <v>-</v>
      </c>
      <c r="F68" s="5" t="str">
        <v>-</v>
      </c>
      <c r="G68" s="5" t="str">
        <v>-</v>
      </c>
      <c r="H68" s="5" t="str">
        <v>-</v>
      </c>
      <c r="I68" s="5" t="str">
        <v>-</v>
      </c>
      <c r="J68" s="5" t="str">
        <v>-</v>
      </c>
      <c r="K68" s="5" t="str">
        <v>-</v>
      </c>
      <c r="L68" s="5" t="str">
        <v>-</v>
      </c>
      <c r="M68" s="5" t="str">
        <v>-</v>
      </c>
      <c r="N68" s="5" t="str">
        <v>-</v>
      </c>
      <c r="O68" s="5" t="str">
        <v>-</v>
      </c>
      <c r="P68" s="5" t="str">
        <v>-</v>
      </c>
      <c r="Q68" s="5" t="str">
        <v>-</v>
      </c>
      <c r="R68" s="6" t="str">
        <v>-</v>
      </c>
    </row>
    <row r="69" spans="1:18" ht="15.75" thickBot="1" x14ac:dyDescent="0.3">
      <c r="A69" s="185" t="str">
        <f>'Week 34'!$B$6</f>
        <v>Gemixt
(Tot ± 6 maanden)</v>
      </c>
      <c r="B69" s="186"/>
      <c r="C69" s="186"/>
      <c r="D69" s="199"/>
      <c r="E69" s="65"/>
      <c r="F69" s="66"/>
      <c r="G69" s="66"/>
      <c r="H69" s="66"/>
      <c r="I69" s="66"/>
      <c r="J69" s="66"/>
      <c r="K69" s="66"/>
      <c r="L69" s="66"/>
      <c r="M69" s="66"/>
      <c r="N69" s="66"/>
      <c r="O69" s="66"/>
      <c r="P69" s="66"/>
      <c r="Q69" s="66"/>
      <c r="R69" s="67"/>
    </row>
    <row r="70" spans="1:18" ht="15.75" thickBot="1" x14ac:dyDescent="0.3">
      <c r="A70" s="181" t="str">
        <f>'Week 34'!F$6</f>
        <v>Venkelpuree</v>
      </c>
      <c r="B70" s="182"/>
      <c r="C70" s="182"/>
      <c r="D70" s="182"/>
      <c r="E70" s="12" t="str" cm="1">
        <f t="array" ref="E70:R70">_xlfn.XLOOKUP(A70,Data!$A$2:$A$603,Data!$B$2:$O$603)</f>
        <v>-</v>
      </c>
      <c r="F70" s="5" t="str">
        <v>-</v>
      </c>
      <c r="G70" s="5" t="str">
        <v>-</v>
      </c>
      <c r="H70" s="5" t="str">
        <v>-</v>
      </c>
      <c r="I70" s="5" t="str">
        <v>-</v>
      </c>
      <c r="J70" s="5" t="str">
        <v>-</v>
      </c>
      <c r="K70" s="5" t="str">
        <v>-</v>
      </c>
      <c r="L70" s="5" t="str">
        <v>-</v>
      </c>
      <c r="M70" s="5" t="str">
        <v>-</v>
      </c>
      <c r="N70" s="5" t="str">
        <v>-</v>
      </c>
      <c r="O70" s="5" t="str">
        <v>-</v>
      </c>
      <c r="P70" s="5" t="str">
        <v>-</v>
      </c>
      <c r="Q70" s="5" t="str">
        <v>-</v>
      </c>
      <c r="R70" s="6" t="str">
        <v>-</v>
      </c>
    </row>
    <row r="71" spans="1:18" ht="15.75" thickBot="1" x14ac:dyDescent="0.3">
      <c r="A71" s="217" t="s">
        <v>220</v>
      </c>
      <c r="B71" s="218"/>
      <c r="C71" s="218"/>
      <c r="D71" s="218"/>
      <c r="E71" s="120"/>
      <c r="F71" s="120"/>
      <c r="G71" s="120"/>
      <c r="H71" s="120"/>
      <c r="I71" s="120"/>
      <c r="J71" s="120"/>
      <c r="K71" s="120"/>
      <c r="L71" s="120"/>
      <c r="M71" s="120"/>
      <c r="N71" s="120"/>
      <c r="O71" s="120"/>
      <c r="P71" s="120"/>
      <c r="Q71" s="120"/>
      <c r="R71" s="121"/>
    </row>
    <row r="72" spans="1:18" ht="15.75" thickBot="1" x14ac:dyDescent="0.3">
      <c r="A72" s="213">
        <f>'Week 34'!F15</f>
        <v>0</v>
      </c>
      <c r="B72" s="214"/>
      <c r="C72" s="214"/>
      <c r="D72" s="214"/>
      <c r="E72" s="135" t="e" cm="1">
        <f t="array" ref="E72">_xlfn.XLOOKUP(A72,Data!$A$2:$A$603,Data!$B$2:$O$603)</f>
        <v>#N/A</v>
      </c>
      <c r="F72" s="136"/>
      <c r="G72" s="136"/>
      <c r="H72" s="136"/>
      <c r="I72" s="136"/>
      <c r="J72" s="136"/>
      <c r="K72" s="136"/>
      <c r="L72" s="136"/>
      <c r="M72" s="136"/>
      <c r="N72" s="136"/>
      <c r="O72" s="136"/>
      <c r="P72" s="136"/>
      <c r="Q72" s="136"/>
      <c r="R72" s="137"/>
    </row>
    <row r="73" spans="1:18" ht="15.75" thickBot="1" x14ac:dyDescent="0.3">
      <c r="A73" s="217" t="s">
        <v>137</v>
      </c>
      <c r="B73" s="218"/>
      <c r="C73" s="218"/>
      <c r="D73" s="218"/>
      <c r="E73" s="120"/>
      <c r="F73" s="120"/>
      <c r="G73" s="120"/>
      <c r="H73" s="120"/>
      <c r="I73" s="120"/>
      <c r="J73" s="120"/>
      <c r="K73" s="120"/>
      <c r="L73" s="120"/>
      <c r="M73" s="120"/>
      <c r="N73" s="120"/>
      <c r="O73" s="120"/>
      <c r="P73" s="120"/>
      <c r="Q73" s="120"/>
      <c r="R73" s="121"/>
    </row>
    <row r="74" spans="1:18" ht="15.75" thickBot="1" x14ac:dyDescent="0.3">
      <c r="A74" s="215">
        <f>'Week 34'!F22</f>
        <v>0</v>
      </c>
      <c r="B74" s="216"/>
      <c r="C74" s="216"/>
      <c r="D74" s="216"/>
      <c r="E74" s="135" t="e" cm="1">
        <f t="array" ref="E74">_xlfn.XLOOKUP(A74,Data!$A$2:$A$603,Data!$B$2:$O$603)</f>
        <v>#N/A</v>
      </c>
      <c r="F74" s="136"/>
      <c r="G74" s="136"/>
      <c r="H74" s="136"/>
      <c r="I74" s="136"/>
      <c r="J74" s="136"/>
      <c r="K74" s="136"/>
      <c r="L74" s="136"/>
      <c r="M74" s="136"/>
      <c r="N74" s="136"/>
      <c r="O74" s="136"/>
      <c r="P74" s="136"/>
      <c r="Q74" s="136"/>
      <c r="R74" s="137"/>
    </row>
    <row r="75" spans="1:18" ht="15.75" thickBot="1" x14ac:dyDescent="0.3">
      <c r="A75" s="215">
        <f>'Week 34'!F23</f>
        <v>0</v>
      </c>
      <c r="B75" s="216"/>
      <c r="C75" s="216"/>
      <c r="D75" s="216"/>
      <c r="E75" s="135" t="e" cm="1">
        <f t="array" ref="E75">_xlfn.XLOOKUP(A75,Data!$A$2:$A$603,Data!$B$2:$O$603)</f>
        <v>#N/A</v>
      </c>
      <c r="F75" s="136"/>
      <c r="G75" s="136"/>
      <c r="H75" s="136"/>
      <c r="I75" s="136"/>
      <c r="J75" s="136"/>
      <c r="K75" s="136"/>
      <c r="L75" s="136"/>
      <c r="M75" s="136"/>
      <c r="N75" s="136"/>
      <c r="O75" s="136"/>
      <c r="P75" s="136"/>
      <c r="Q75" s="136"/>
      <c r="R75" s="137"/>
    </row>
    <row r="76" spans="1:18" ht="15.75" thickBot="1" x14ac:dyDescent="0.3">
      <c r="A76" s="217" t="s">
        <v>219</v>
      </c>
      <c r="B76" s="218"/>
      <c r="C76" s="218"/>
      <c r="D76" s="218"/>
      <c r="E76" s="130"/>
      <c r="F76" s="130"/>
      <c r="G76" s="130"/>
      <c r="H76" s="130"/>
      <c r="I76" s="130"/>
      <c r="J76" s="130"/>
      <c r="K76" s="130"/>
      <c r="L76" s="130"/>
      <c r="M76" s="130"/>
      <c r="N76" s="130"/>
      <c r="O76" s="130"/>
      <c r="P76" s="130"/>
      <c r="Q76" s="130"/>
      <c r="R76" s="131"/>
    </row>
    <row r="77" spans="1:18" ht="15.75" thickBot="1" x14ac:dyDescent="0.3">
      <c r="A77" s="213">
        <f>'Week 34'!F26</f>
        <v>0</v>
      </c>
      <c r="B77" s="214"/>
      <c r="C77" s="214"/>
      <c r="D77" s="214"/>
      <c r="E77" s="136" t="s">
        <v>15</v>
      </c>
      <c r="F77" s="136" t="s">
        <v>15</v>
      </c>
      <c r="G77" s="136" t="s">
        <v>15</v>
      </c>
      <c r="H77" s="136" t="s">
        <v>15</v>
      </c>
      <c r="I77" s="136" t="s">
        <v>15</v>
      </c>
      <c r="J77" s="136" t="s">
        <v>15</v>
      </c>
      <c r="K77" s="136" t="s">
        <v>15</v>
      </c>
      <c r="L77" s="136" t="s">
        <v>15</v>
      </c>
      <c r="M77" s="136" t="s">
        <v>15</v>
      </c>
      <c r="N77" s="136" t="s">
        <v>15</v>
      </c>
      <c r="O77" s="136" t="s">
        <v>15</v>
      </c>
      <c r="P77" s="136" t="s">
        <v>15</v>
      </c>
      <c r="Q77" s="136" t="s">
        <v>15</v>
      </c>
      <c r="R77" s="136" t="s">
        <v>15</v>
      </c>
    </row>
    <row r="78" spans="1:18" ht="19.5" thickBot="1" x14ac:dyDescent="0.3">
      <c r="A78" s="200" t="str">
        <f>Weekoud!A30</f>
        <v>Vrijdag</v>
      </c>
      <c r="B78" s="201"/>
      <c r="C78" s="201"/>
      <c r="D78" s="201"/>
      <c r="E78" s="9"/>
      <c r="F78" s="9"/>
      <c r="G78" s="9"/>
      <c r="H78" s="9"/>
      <c r="I78" s="9"/>
      <c r="J78" s="9"/>
      <c r="K78" s="9"/>
      <c r="L78" s="9"/>
      <c r="M78" s="9"/>
      <c r="N78" s="9"/>
      <c r="O78" s="9"/>
      <c r="P78" s="9"/>
      <c r="Q78" s="9"/>
      <c r="R78" s="9"/>
    </row>
    <row r="79" spans="1:18" ht="15.75" thickBot="1" x14ac:dyDescent="0.3">
      <c r="A79" s="181" t="str">
        <f>'Week 34'!G$5</f>
        <v>Waterkerssoep</v>
      </c>
      <c r="B79" s="182"/>
      <c r="C79" s="182"/>
      <c r="D79" s="182"/>
      <c r="E79" s="2" t="str" cm="1">
        <f t="array" ref="E79:R79">_xlfn.XLOOKUP(A79,Data!$A$2:$A$603,Data!$B$2:$O$603)</f>
        <v>-</v>
      </c>
      <c r="F79" s="3" t="str">
        <v>-</v>
      </c>
      <c r="G79" s="3" t="str">
        <v>-</v>
      </c>
      <c r="H79" s="3" t="str">
        <v>-</v>
      </c>
      <c r="I79" s="3" t="str">
        <v>-</v>
      </c>
      <c r="J79" s="3" t="str">
        <v>-</v>
      </c>
      <c r="K79" s="3" t="str">
        <v>-</v>
      </c>
      <c r="L79" s="3" t="str">
        <v>-</v>
      </c>
      <c r="M79" s="3" t="str">
        <v>-</v>
      </c>
      <c r="N79" s="3" t="str">
        <v>-</v>
      </c>
      <c r="O79" s="3" t="str">
        <v>-</v>
      </c>
      <c r="P79" s="3" t="str">
        <v>-</v>
      </c>
      <c r="Q79" s="3" t="str">
        <v>-</v>
      </c>
      <c r="R79" s="4" t="str">
        <v>-</v>
      </c>
    </row>
    <row r="80" spans="1:18" ht="15.75" thickBot="1" x14ac:dyDescent="0.3">
      <c r="A80" s="185" t="str">
        <f>'Week 34'!$B$9</f>
        <v>Stukjes
(Vanaf ± 12 maanden)</v>
      </c>
      <c r="B80" s="186"/>
      <c r="C80" s="186"/>
      <c r="D80" s="199"/>
      <c r="E80" s="59"/>
      <c r="F80" s="60"/>
      <c r="G80" s="60"/>
      <c r="H80" s="60"/>
      <c r="I80" s="60"/>
      <c r="J80" s="60"/>
      <c r="K80" s="60"/>
      <c r="L80" s="60"/>
      <c r="M80" s="60"/>
      <c r="N80" s="60"/>
      <c r="O80" s="60"/>
      <c r="P80" s="60"/>
      <c r="Q80" s="60"/>
      <c r="R80" s="61"/>
    </row>
    <row r="81" spans="1:18" ht="15.75" thickBot="1" x14ac:dyDescent="0.3">
      <c r="A81" s="181" t="str">
        <f>'Week 34'!G$9</f>
        <v>Vis van de dag</v>
      </c>
      <c r="B81" s="182"/>
      <c r="C81" s="182"/>
      <c r="D81" s="182"/>
      <c r="E81" s="12" t="str" cm="1">
        <f t="array" ref="E81:R81">_xlfn.XLOOKUP(A81,Data!$A$2:$A$603,Data!$B$2:$O$603)</f>
        <v>-</v>
      </c>
      <c r="F81" s="5" t="str">
        <v>-</v>
      </c>
      <c r="G81" s="5" t="str">
        <v>-</v>
      </c>
      <c r="H81" s="5" t="str">
        <v>-</v>
      </c>
      <c r="I81" s="5" t="str">
        <v>-</v>
      </c>
      <c r="J81" s="5" t="str">
        <v>-</v>
      </c>
      <c r="K81" s="5" t="str">
        <v>X</v>
      </c>
      <c r="L81" s="5" t="str">
        <v>-</v>
      </c>
      <c r="M81" s="5" t="str">
        <v>-</v>
      </c>
      <c r="N81" s="5" t="str">
        <v>-</v>
      </c>
      <c r="O81" s="5" t="str">
        <v>-</v>
      </c>
      <c r="P81" s="5" t="str">
        <v>-</v>
      </c>
      <c r="Q81" s="5" t="str">
        <v>-</v>
      </c>
      <c r="R81" s="6" t="str">
        <v>-</v>
      </c>
    </row>
    <row r="82" spans="1:18" ht="15.75" thickBot="1" x14ac:dyDescent="0.3">
      <c r="A82" s="181" t="str">
        <f>'Week 34'!G$10</f>
        <v>Vissaus</v>
      </c>
      <c r="B82" s="182"/>
      <c r="C82" s="182"/>
      <c r="D82" s="182"/>
      <c r="E82" s="12" t="str" cm="1">
        <f t="array" ref="E82:R82">_xlfn.XLOOKUP(A82,Data!$A$2:$A$603,Data!$B$2:$O$603)</f>
        <v>-</v>
      </c>
      <c r="F82" s="5" t="str">
        <v>-</v>
      </c>
      <c r="G82" s="5" t="str">
        <v>-</v>
      </c>
      <c r="H82" s="5" t="str">
        <v>-</v>
      </c>
      <c r="I82" s="5" t="str">
        <v>-</v>
      </c>
      <c r="J82" s="5" t="str">
        <v>-</v>
      </c>
      <c r="K82" s="5" t="str">
        <v>X</v>
      </c>
      <c r="L82" s="5" t="str">
        <v>-</v>
      </c>
      <c r="M82" s="5" t="str">
        <v>-</v>
      </c>
      <c r="N82" s="5" t="str">
        <v>-</v>
      </c>
      <c r="O82" s="5" t="str">
        <v>-</v>
      </c>
      <c r="P82" s="5" t="str">
        <v>-</v>
      </c>
      <c r="Q82" s="5" t="str">
        <v>-</v>
      </c>
      <c r="R82" s="6" t="str">
        <v>-</v>
      </c>
    </row>
    <row r="83" spans="1:18" ht="15.75" thickBot="1" x14ac:dyDescent="0.3">
      <c r="A83" s="181" t="str">
        <f>'Week 34'!G$11</f>
        <v>-</v>
      </c>
      <c r="B83" s="182"/>
      <c r="C83" s="182"/>
      <c r="D83" s="182"/>
      <c r="E83" s="12" t="str" cm="1">
        <f t="array" ref="E83:R83">_xlfn.XLOOKUP(A83,Data!$A$2:$A$603,Data!$B$2:$O$603)</f>
        <v>-</v>
      </c>
      <c r="F83" s="5" t="str">
        <v>-</v>
      </c>
      <c r="G83" s="5" t="str">
        <v>-</v>
      </c>
      <c r="H83" s="5" t="str">
        <v>-</v>
      </c>
      <c r="I83" s="5" t="str">
        <v>-</v>
      </c>
      <c r="J83" s="5" t="str">
        <v>-</v>
      </c>
      <c r="K83" s="5" t="str">
        <v>-</v>
      </c>
      <c r="L83" s="5" t="str">
        <v>-</v>
      </c>
      <c r="M83" s="5" t="str">
        <v>-</v>
      </c>
      <c r="N83" s="5" t="str">
        <v>-</v>
      </c>
      <c r="O83" s="5" t="str">
        <v>-</v>
      </c>
      <c r="P83" s="5" t="str">
        <v>-</v>
      </c>
      <c r="Q83" s="5" t="str">
        <v>-</v>
      </c>
      <c r="R83" s="6" t="str">
        <v>-</v>
      </c>
    </row>
    <row r="84" spans="1:18" ht="15.75" thickBot="1" x14ac:dyDescent="0.3">
      <c r="A84" s="181" t="str">
        <f>'Week 34'!G$12</f>
        <v>Broccolipuree</v>
      </c>
      <c r="B84" s="182"/>
      <c r="C84" s="182"/>
      <c r="D84" s="182"/>
      <c r="E84" s="12" t="str" cm="1">
        <f t="array" ref="E84:R84">_xlfn.XLOOKUP(A84,Data!$A$2:$A$603,Data!$B$2:$O$603)</f>
        <v>-</v>
      </c>
      <c r="F84" s="5" t="str">
        <v>-</v>
      </c>
      <c r="G84" s="5" t="str">
        <v>-</v>
      </c>
      <c r="H84" s="5" t="str">
        <v>-</v>
      </c>
      <c r="I84" s="5" t="str">
        <v>-</v>
      </c>
      <c r="J84" s="5" t="str">
        <v>-</v>
      </c>
      <c r="K84" s="5" t="str">
        <v>-</v>
      </c>
      <c r="L84" s="5" t="str">
        <v>-</v>
      </c>
      <c r="M84" s="5" t="str">
        <v>-</v>
      </c>
      <c r="N84" s="5" t="str">
        <v>-</v>
      </c>
      <c r="O84" s="5" t="str">
        <v>-</v>
      </c>
      <c r="P84" s="5" t="str">
        <v>-</v>
      </c>
      <c r="Q84" s="5" t="str">
        <v>-</v>
      </c>
      <c r="R84" s="6" t="str">
        <v>-</v>
      </c>
    </row>
    <row r="85" spans="1:18" ht="15.75" thickBot="1" x14ac:dyDescent="0.3">
      <c r="A85" s="185" t="str">
        <f>'Week 34'!$B$7</f>
        <v>Gemalen
(Van ± 6 tot 12 maanden)</v>
      </c>
      <c r="B85" s="186"/>
      <c r="C85" s="186"/>
      <c r="D85" s="199"/>
      <c r="E85" s="62"/>
      <c r="F85" s="63"/>
      <c r="G85" s="63"/>
      <c r="H85" s="63"/>
      <c r="I85" s="63"/>
      <c r="J85" s="63"/>
      <c r="K85" s="63"/>
      <c r="L85" s="63"/>
      <c r="M85" s="63"/>
      <c r="N85" s="63"/>
      <c r="O85" s="63"/>
      <c r="P85" s="63"/>
      <c r="Q85" s="63"/>
      <c r="R85" s="64"/>
    </row>
    <row r="86" spans="1:18" ht="15.75" thickBot="1" x14ac:dyDescent="0.3">
      <c r="A86" s="181" t="str">
        <f>'Week 34'!G$7</f>
        <v>Vis van de dag</v>
      </c>
      <c r="B86" s="182"/>
      <c r="C86" s="182"/>
      <c r="D86" s="182"/>
      <c r="E86" s="12" t="str" cm="1">
        <f t="array" ref="E86:R86">_xlfn.XLOOKUP(A86,Data!$A$2:$A$603,Data!$B$2:$O$603)</f>
        <v>-</v>
      </c>
      <c r="F86" s="5" t="str">
        <v>-</v>
      </c>
      <c r="G86" s="5" t="str">
        <v>-</v>
      </c>
      <c r="H86" s="5" t="str">
        <v>-</v>
      </c>
      <c r="I86" s="5" t="str">
        <v>-</v>
      </c>
      <c r="J86" s="5" t="str">
        <v>-</v>
      </c>
      <c r="K86" s="5" t="str">
        <v>X</v>
      </c>
      <c r="L86" s="5" t="str">
        <v>-</v>
      </c>
      <c r="M86" s="5" t="str">
        <v>-</v>
      </c>
      <c r="N86" s="5" t="str">
        <v>-</v>
      </c>
      <c r="O86" s="5" t="str">
        <v>-</v>
      </c>
      <c r="P86" s="5" t="str">
        <v>-</v>
      </c>
      <c r="Q86" s="5" t="str">
        <v>-</v>
      </c>
      <c r="R86" s="6" t="str">
        <v>-</v>
      </c>
    </row>
    <row r="87" spans="1:18" ht="15.75" thickBot="1" x14ac:dyDescent="0.3">
      <c r="A87" s="181" t="str">
        <f>'Week 34'!G$8</f>
        <v>Broccolipuree</v>
      </c>
      <c r="B87" s="182"/>
      <c r="C87" s="182"/>
      <c r="D87" s="182"/>
      <c r="E87" s="12" t="str" cm="1">
        <f t="array" ref="E87:R87">_xlfn.XLOOKUP(A87,Data!$A$2:$A$603,Data!$B$2:$O$603)</f>
        <v>-</v>
      </c>
      <c r="F87" s="5" t="str">
        <v>-</v>
      </c>
      <c r="G87" s="5" t="str">
        <v>-</v>
      </c>
      <c r="H87" s="5" t="str">
        <v>-</v>
      </c>
      <c r="I87" s="5" t="str">
        <v>-</v>
      </c>
      <c r="J87" s="5" t="str">
        <v>-</v>
      </c>
      <c r="K87" s="5" t="str">
        <v>-</v>
      </c>
      <c r="L87" s="5" t="str">
        <v>-</v>
      </c>
      <c r="M87" s="5" t="str">
        <v>-</v>
      </c>
      <c r="N87" s="5" t="str">
        <v>-</v>
      </c>
      <c r="O87" s="5" t="str">
        <v>-</v>
      </c>
      <c r="P87" s="5" t="str">
        <v>-</v>
      </c>
      <c r="Q87" s="5" t="str">
        <v>-</v>
      </c>
      <c r="R87" s="6" t="str">
        <v>-</v>
      </c>
    </row>
    <row r="88" spans="1:18" ht="15.75" thickBot="1" x14ac:dyDescent="0.3">
      <c r="A88" s="185" t="str">
        <f>'Week 34'!$B$6</f>
        <v>Gemixt
(Tot ± 6 maanden)</v>
      </c>
      <c r="B88" s="186"/>
      <c r="C88" s="186"/>
      <c r="D88" s="199"/>
      <c r="E88" s="65"/>
      <c r="F88" s="66"/>
      <c r="G88" s="66"/>
      <c r="H88" s="66"/>
      <c r="I88" s="66"/>
      <c r="J88" s="66"/>
      <c r="K88" s="66"/>
      <c r="L88" s="66"/>
      <c r="M88" s="66"/>
      <c r="N88" s="66"/>
      <c r="O88" s="66"/>
      <c r="P88" s="66"/>
      <c r="Q88" s="66"/>
      <c r="R88" s="67"/>
    </row>
    <row r="89" spans="1:18" ht="15.75" thickBot="1" x14ac:dyDescent="0.3">
      <c r="A89" s="181" t="str">
        <f>'Week 34'!G$6</f>
        <v>Broccolipuree</v>
      </c>
      <c r="B89" s="182"/>
      <c r="C89" s="182"/>
      <c r="D89" s="182"/>
      <c r="E89" s="12" t="str" cm="1">
        <f t="array" ref="E89:R89">_xlfn.XLOOKUP(A89,Data!$A$2:$A$603,Data!$B$2:$O$603)</f>
        <v>-</v>
      </c>
      <c r="F89" s="5" t="str">
        <v>-</v>
      </c>
      <c r="G89" s="5" t="str">
        <v>-</v>
      </c>
      <c r="H89" s="5" t="str">
        <v>-</v>
      </c>
      <c r="I89" s="5" t="str">
        <v>-</v>
      </c>
      <c r="J89" s="5" t="str">
        <v>-</v>
      </c>
      <c r="K89" s="5" t="str">
        <v>-</v>
      </c>
      <c r="L89" s="5" t="str">
        <v>-</v>
      </c>
      <c r="M89" s="5" t="str">
        <v>-</v>
      </c>
      <c r="N89" s="5" t="str">
        <v>-</v>
      </c>
      <c r="O89" s="5" t="str">
        <v>-</v>
      </c>
      <c r="P89" s="5" t="str">
        <v>-</v>
      </c>
      <c r="Q89" s="5" t="str">
        <v>-</v>
      </c>
      <c r="R89" s="6" t="str">
        <v>-</v>
      </c>
    </row>
    <row r="90" spans="1:18" ht="15.75" thickBot="1" x14ac:dyDescent="0.3">
      <c r="A90" s="217" t="s">
        <v>220</v>
      </c>
      <c r="B90" s="218"/>
      <c r="C90" s="218"/>
      <c r="D90" s="218"/>
      <c r="E90" s="120"/>
      <c r="F90" s="120"/>
      <c r="G90" s="120"/>
      <c r="H90" s="120"/>
      <c r="I90" s="120"/>
      <c r="J90" s="120"/>
      <c r="K90" s="120"/>
      <c r="L90" s="120"/>
      <c r="M90" s="120"/>
      <c r="N90" s="120"/>
      <c r="O90" s="120"/>
      <c r="P90" s="120"/>
      <c r="Q90" s="120"/>
      <c r="R90" s="121"/>
    </row>
    <row r="91" spans="1:18" ht="16.5" customHeight="1" thickBot="1" x14ac:dyDescent="0.3">
      <c r="A91" s="213">
        <f>'Week 34'!G15</f>
        <v>0</v>
      </c>
      <c r="B91" s="214"/>
      <c r="C91" s="214"/>
      <c r="D91" s="214"/>
      <c r="E91" s="135" t="e" cm="1">
        <f t="array" ref="E91">_xlfn.XLOOKUP(A91,Data!$A$2:$A$603,Data!$B$2:$O$603)</f>
        <v>#N/A</v>
      </c>
      <c r="F91" s="136"/>
      <c r="G91" s="136"/>
      <c r="H91" s="136"/>
      <c r="I91" s="136"/>
      <c r="J91" s="136"/>
      <c r="K91" s="136"/>
      <c r="L91" s="136"/>
      <c r="M91" s="136"/>
      <c r="N91" s="136"/>
      <c r="O91" s="136"/>
      <c r="P91" s="136"/>
      <c r="Q91" s="136"/>
      <c r="R91" s="137"/>
    </row>
    <row r="92" spans="1:18" ht="15.75" thickBot="1" x14ac:dyDescent="0.3">
      <c r="A92" s="217" t="s">
        <v>137</v>
      </c>
      <c r="B92" s="218"/>
      <c r="C92" s="218"/>
      <c r="D92" s="218"/>
      <c r="E92" s="120"/>
      <c r="F92" s="120"/>
      <c r="G92" s="120"/>
      <c r="H92" s="120"/>
      <c r="I92" s="120"/>
      <c r="J92" s="120"/>
      <c r="K92" s="120"/>
      <c r="L92" s="120"/>
      <c r="M92" s="120"/>
      <c r="N92" s="120"/>
      <c r="O92" s="120"/>
      <c r="P92" s="120"/>
      <c r="Q92" s="120"/>
      <c r="R92" s="121"/>
    </row>
    <row r="93" spans="1:18" ht="15.75" thickBot="1" x14ac:dyDescent="0.3">
      <c r="A93" s="215">
        <f>'Week 34'!G22</f>
        <v>0</v>
      </c>
      <c r="B93" s="216"/>
      <c r="C93" s="216"/>
      <c r="D93" s="216"/>
      <c r="E93" s="135" t="e" cm="1">
        <f t="array" ref="E93">_xlfn.XLOOKUP(A93,Data!$A$2:$A$603,Data!$B$2:$O$603)</f>
        <v>#N/A</v>
      </c>
      <c r="F93" s="136"/>
      <c r="G93" s="136"/>
      <c r="H93" s="136"/>
      <c r="I93" s="136"/>
      <c r="J93" s="136"/>
      <c r="K93" s="136"/>
      <c r="L93" s="136"/>
      <c r="M93" s="136"/>
      <c r="N93" s="136"/>
      <c r="O93" s="136"/>
      <c r="P93" s="136"/>
      <c r="Q93" s="136"/>
      <c r="R93" s="137"/>
    </row>
    <row r="94" spans="1:18" ht="15.75" thickBot="1" x14ac:dyDescent="0.3">
      <c r="A94" s="215">
        <f>'Week 34'!G23</f>
        <v>0</v>
      </c>
      <c r="B94" s="216"/>
      <c r="C94" s="216"/>
      <c r="D94" s="216"/>
      <c r="E94" s="135" t="e" cm="1">
        <f t="array" ref="E94">_xlfn.XLOOKUP(A94,Data!$A$2:$A$603,Data!$B$2:$O$603)</f>
        <v>#N/A</v>
      </c>
      <c r="F94" s="136"/>
      <c r="G94" s="136"/>
      <c r="H94" s="136"/>
      <c r="I94" s="136"/>
      <c r="J94" s="136"/>
      <c r="K94" s="136"/>
      <c r="L94" s="136"/>
      <c r="M94" s="136"/>
      <c r="N94" s="136"/>
      <c r="O94" s="136"/>
      <c r="P94" s="136"/>
      <c r="Q94" s="136"/>
      <c r="R94" s="137"/>
    </row>
    <row r="95" spans="1:18" ht="15.75" thickBot="1" x14ac:dyDescent="0.3">
      <c r="A95" s="217" t="s">
        <v>219</v>
      </c>
      <c r="B95" s="218"/>
      <c r="C95" s="218"/>
      <c r="D95" s="218"/>
      <c r="E95" s="130"/>
      <c r="F95" s="130"/>
      <c r="G95" s="130"/>
      <c r="H95" s="130"/>
      <c r="I95" s="130"/>
      <c r="J95" s="130"/>
      <c r="K95" s="130"/>
      <c r="L95" s="130"/>
      <c r="M95" s="130"/>
      <c r="N95" s="130"/>
      <c r="O95" s="130"/>
      <c r="P95" s="130"/>
      <c r="Q95" s="130"/>
      <c r="R95" s="131"/>
    </row>
    <row r="96" spans="1:18" ht="15.75" thickBot="1" x14ac:dyDescent="0.3">
      <c r="A96" s="213">
        <f>'Week 34'!G26</f>
        <v>0</v>
      </c>
      <c r="B96" s="214"/>
      <c r="C96" s="214"/>
      <c r="D96" s="214"/>
      <c r="E96" s="135" t="e" cm="1">
        <f t="array" ref="E96">_xlfn.XLOOKUP(A96,Data!$A$2:$A$603,Data!$B$2:$O$603)</f>
        <v>#N/A</v>
      </c>
      <c r="F96" s="136"/>
      <c r="G96" s="136"/>
      <c r="H96" s="136"/>
      <c r="I96" s="136"/>
      <c r="J96" s="136"/>
      <c r="K96" s="136"/>
      <c r="L96" s="136"/>
      <c r="M96" s="136"/>
      <c r="N96" s="136"/>
      <c r="O96" s="136"/>
      <c r="P96" s="136"/>
      <c r="Q96" s="136"/>
      <c r="R96" s="137"/>
    </row>
    <row r="97" spans="1:18" ht="19.5" thickBot="1" x14ac:dyDescent="0.3">
      <c r="A97" s="210" t="s">
        <v>14</v>
      </c>
      <c r="B97" s="211"/>
      <c r="C97" s="211"/>
      <c r="D97" s="211"/>
      <c r="E97" s="9"/>
      <c r="F97" s="9"/>
      <c r="G97" s="9"/>
      <c r="H97" s="9"/>
      <c r="I97" s="9"/>
      <c r="J97" s="9"/>
      <c r="K97" s="9"/>
      <c r="L97" s="9"/>
      <c r="M97" s="9"/>
      <c r="N97" s="9"/>
      <c r="O97" s="9"/>
      <c r="P97" s="9"/>
      <c r="Q97" s="9"/>
      <c r="R97" s="9"/>
    </row>
    <row r="98" spans="1:18" ht="15.75" thickBot="1" x14ac:dyDescent="0.3">
      <c r="A98" s="181" t="str">
        <f>'Week 34'!C$13</f>
        <v>Tempeh</v>
      </c>
      <c r="B98" s="182"/>
      <c r="C98" s="182"/>
      <c r="D98" s="182"/>
      <c r="E98" s="2" t="str" cm="1">
        <f t="array" ref="E98:R98">_xlfn.XLOOKUP(A98,Data!$A$2:$A$603,Data!$B$2:$O$603)</f>
        <v>-</v>
      </c>
      <c r="F98" s="3" t="str">
        <v>-</v>
      </c>
      <c r="G98" s="3" t="str">
        <v>-</v>
      </c>
      <c r="H98" s="3" t="str">
        <v>-</v>
      </c>
      <c r="I98" s="3" t="str">
        <v>X</v>
      </c>
      <c r="J98" s="3" t="str">
        <v>-</v>
      </c>
      <c r="K98" s="3" t="str">
        <v>-</v>
      </c>
      <c r="L98" s="3" t="str">
        <v>-</v>
      </c>
      <c r="M98" s="3" t="str">
        <v>-</v>
      </c>
      <c r="N98" s="3" t="str">
        <v>-</v>
      </c>
      <c r="O98" s="3" t="str">
        <v>-</v>
      </c>
      <c r="P98" s="3" t="str">
        <v>-</v>
      </c>
      <c r="Q98" s="3" t="str">
        <v>-</v>
      </c>
      <c r="R98" s="4" t="str">
        <v>-</v>
      </c>
    </row>
    <row r="99" spans="1:18" ht="15.75" thickBot="1" x14ac:dyDescent="0.3">
      <c r="A99" s="181" t="str">
        <f>'Week 34'!D$13</f>
        <v>Linzen</v>
      </c>
      <c r="B99" s="182"/>
      <c r="C99" s="182"/>
      <c r="D99" s="182"/>
      <c r="E99" s="2" t="str" cm="1">
        <f t="array" ref="E99:R99">_xlfn.XLOOKUP(A99,Data!$A$2:$A$603,Data!$B$2:$O$603)</f>
        <v>-</v>
      </c>
      <c r="F99" s="5" t="str">
        <v>-</v>
      </c>
      <c r="G99" s="5" t="str">
        <v>-</v>
      </c>
      <c r="H99" s="5" t="str">
        <v>-</v>
      </c>
      <c r="I99" s="5" t="str">
        <v>-</v>
      </c>
      <c r="J99" s="5" t="str">
        <v>-</v>
      </c>
      <c r="K99" s="5" t="str">
        <v>-</v>
      </c>
      <c r="L99" s="5" t="str">
        <v>-</v>
      </c>
      <c r="M99" s="5" t="str">
        <v>-</v>
      </c>
      <c r="N99" s="5" t="str">
        <v>-</v>
      </c>
      <c r="O99" s="5" t="str">
        <v>-</v>
      </c>
      <c r="P99" s="5" t="str">
        <v>-</v>
      </c>
      <c r="Q99" s="5" t="str">
        <v>-</v>
      </c>
      <c r="R99" s="6" t="str">
        <v>-</v>
      </c>
    </row>
    <row r="100" spans="1:18" ht="15.75" thickBot="1" x14ac:dyDescent="0.3">
      <c r="A100" s="181" t="str">
        <f>'Week 34'!E$13</f>
        <v>Falafel</v>
      </c>
      <c r="B100" s="182"/>
      <c r="C100" s="182"/>
      <c r="D100" s="182"/>
      <c r="E100" s="2" t="str" cm="1">
        <f t="array" ref="E100:R100">_xlfn.XLOOKUP(A100,Data!$A$2:$A$603,Data!$B$2:$O$603)</f>
        <v>O</v>
      </c>
      <c r="F100" s="5" t="str">
        <v>O</v>
      </c>
      <c r="G100" s="5" t="str">
        <v>-</v>
      </c>
      <c r="H100" s="5" t="str">
        <v>O</v>
      </c>
      <c r="I100" s="5" t="str">
        <v>O</v>
      </c>
      <c r="J100" s="5" t="str">
        <v>O</v>
      </c>
      <c r="K100" s="5" t="str">
        <v>-</v>
      </c>
      <c r="L100" s="5" t="str">
        <v>-</v>
      </c>
      <c r="M100" s="5" t="str">
        <v>-</v>
      </c>
      <c r="N100" s="5" t="str">
        <v>-</v>
      </c>
      <c r="O100" s="5" t="str">
        <v>-</v>
      </c>
      <c r="P100" s="5" t="str">
        <v>-</v>
      </c>
      <c r="Q100" s="5" t="str">
        <v>-</v>
      </c>
      <c r="R100" s="6" t="str">
        <v>-</v>
      </c>
    </row>
    <row r="101" spans="1:18" ht="15.75" thickBot="1" x14ac:dyDescent="0.3">
      <c r="A101" s="181" t="str">
        <f>'Week 34'!F13</f>
        <v>Kikkererwten</v>
      </c>
      <c r="B101" s="182"/>
      <c r="C101" s="182"/>
      <c r="D101" s="198"/>
      <c r="E101" s="2" t="str" cm="1">
        <f t="array" ref="E101:R101">_xlfn.XLOOKUP(A101,Data!$A$2:$A$603,Data!$B$2:$O$603)</f>
        <v>-</v>
      </c>
      <c r="F101" s="5" t="str">
        <v>-</v>
      </c>
      <c r="G101" s="5" t="str">
        <v>-</v>
      </c>
      <c r="H101" s="5" t="str">
        <v>-</v>
      </c>
      <c r="I101" s="5" t="str">
        <v>-</v>
      </c>
      <c r="J101" s="5" t="str">
        <v>-</v>
      </c>
      <c r="K101" s="5" t="str">
        <v>-</v>
      </c>
      <c r="L101" s="5" t="str">
        <v>-</v>
      </c>
      <c r="M101" s="5" t="str">
        <v>-</v>
      </c>
      <c r="N101" s="5" t="str">
        <v>-</v>
      </c>
      <c r="O101" s="5" t="str">
        <v>-</v>
      </c>
      <c r="P101" s="5" t="str">
        <v>-</v>
      </c>
      <c r="Q101" s="5" t="str">
        <v>-</v>
      </c>
      <c r="R101" s="6" t="str">
        <v>-</v>
      </c>
    </row>
    <row r="102" spans="1:18" ht="15.75" thickBot="1" x14ac:dyDescent="0.3">
      <c r="A102" s="181" t="str">
        <f>'Week 34'!G$13</f>
        <v>Tofu</v>
      </c>
      <c r="B102" s="182"/>
      <c r="C102" s="182"/>
      <c r="D102" s="182"/>
      <c r="E102" s="2" t="str" cm="1">
        <f t="array" ref="E102:R102">_xlfn.XLOOKUP(A102,Data!$A$2:$A$603,Data!$B$2:$O$603)</f>
        <v>O</v>
      </c>
      <c r="F102" s="5" t="str">
        <v>-</v>
      </c>
      <c r="G102" s="5" t="str">
        <v>-</v>
      </c>
      <c r="H102" s="5" t="str">
        <v>O</v>
      </c>
      <c r="I102" s="5" t="str">
        <v>X</v>
      </c>
      <c r="J102" s="5" t="str">
        <v>O</v>
      </c>
      <c r="K102" s="5" t="str">
        <v>-</v>
      </c>
      <c r="L102" s="5" t="str">
        <v>-</v>
      </c>
      <c r="M102" s="5" t="str">
        <v>-</v>
      </c>
      <c r="N102" s="5" t="str">
        <v>O</v>
      </c>
      <c r="O102" s="5" t="str">
        <v>-</v>
      </c>
      <c r="P102" s="5" t="str">
        <v>-</v>
      </c>
      <c r="Q102" s="5" t="str">
        <v>O</v>
      </c>
      <c r="R102" s="6" t="str">
        <v>-</v>
      </c>
    </row>
    <row r="103" spans="1:18" x14ac:dyDescent="0.25">
      <c r="A103" s="196"/>
      <c r="B103" s="196"/>
      <c r="C103" s="196"/>
      <c r="D103" s="196"/>
      <c r="E103" s="28"/>
      <c r="F103" s="28"/>
      <c r="G103" s="28"/>
      <c r="H103" s="28"/>
      <c r="I103" s="28"/>
      <c r="J103" s="28"/>
      <c r="K103" s="28"/>
      <c r="L103" s="28"/>
      <c r="M103" s="28"/>
      <c r="N103" s="28"/>
      <c r="O103" s="28"/>
      <c r="P103" s="28"/>
      <c r="Q103" s="28"/>
      <c r="R103" s="28"/>
    </row>
  </sheetData>
  <mergeCells count="104">
    <mergeCell ref="A30:D30"/>
    <mergeCell ref="A28:D28"/>
    <mergeCell ref="A29:D29"/>
    <mergeCell ref="A37:D37"/>
    <mergeCell ref="A58:D58"/>
    <mergeCell ref="A71:D71"/>
    <mergeCell ref="A68:D68"/>
    <mergeCell ref="A59:D59"/>
    <mergeCell ref="A60:D60"/>
    <mergeCell ref="A61:D61"/>
    <mergeCell ref="A62:D62"/>
    <mergeCell ref="A63:D63"/>
    <mergeCell ref="A64:D64"/>
    <mergeCell ref="A65:D65"/>
    <mergeCell ref="A66:D66"/>
    <mergeCell ref="A67:D67"/>
    <mergeCell ref="A55:D55"/>
    <mergeCell ref="A56:D56"/>
    <mergeCell ref="A57:D57"/>
    <mergeCell ref="A49:D49"/>
    <mergeCell ref="A31:D31"/>
    <mergeCell ref="A32:D32"/>
    <mergeCell ref="A38:D38"/>
    <mergeCell ref="A39:D39"/>
    <mergeCell ref="A102:D102"/>
    <mergeCell ref="A103:D103"/>
    <mergeCell ref="A88:D88"/>
    <mergeCell ref="A89:D89"/>
    <mergeCell ref="A97:D97"/>
    <mergeCell ref="A98:D98"/>
    <mergeCell ref="A99:D99"/>
    <mergeCell ref="A100:D100"/>
    <mergeCell ref="A90:D90"/>
    <mergeCell ref="A91:D91"/>
    <mergeCell ref="A92:D92"/>
    <mergeCell ref="A93:D93"/>
    <mergeCell ref="A94:D94"/>
    <mergeCell ref="A95:D95"/>
    <mergeCell ref="A96:D96"/>
    <mergeCell ref="A101:D101"/>
    <mergeCell ref="A87:D87"/>
    <mergeCell ref="A69:D69"/>
    <mergeCell ref="A70:D70"/>
    <mergeCell ref="A78:D78"/>
    <mergeCell ref="A79:D79"/>
    <mergeCell ref="A80:D80"/>
    <mergeCell ref="A81:D81"/>
    <mergeCell ref="A82:D82"/>
    <mergeCell ref="A83:D83"/>
    <mergeCell ref="A84:D84"/>
    <mergeCell ref="A85:D85"/>
    <mergeCell ref="A86:D86"/>
    <mergeCell ref="A72:D72"/>
    <mergeCell ref="A73:D73"/>
    <mergeCell ref="A74:D74"/>
    <mergeCell ref="A75:D75"/>
    <mergeCell ref="A76:D76"/>
    <mergeCell ref="A77:D77"/>
    <mergeCell ref="A52:D52"/>
    <mergeCell ref="A53:D53"/>
    <mergeCell ref="A54:D54"/>
    <mergeCell ref="A33:D33"/>
    <mergeCell ref="A34:D34"/>
    <mergeCell ref="A35:D35"/>
    <mergeCell ref="A36:D36"/>
    <mergeCell ref="A40:D40"/>
    <mergeCell ref="A41:D41"/>
    <mergeCell ref="A42:D42"/>
    <mergeCell ref="A43:D43"/>
    <mergeCell ref="A44:D44"/>
    <mergeCell ref="A45:D45"/>
    <mergeCell ref="A46:D46"/>
    <mergeCell ref="A47:D47"/>
    <mergeCell ref="A48:D48"/>
    <mergeCell ref="A50:D50"/>
    <mergeCell ref="A51:D51"/>
    <mergeCell ref="A12:D12"/>
    <mergeCell ref="A13:D13"/>
    <mergeCell ref="A21:D21"/>
    <mergeCell ref="A22:D22"/>
    <mergeCell ref="A23:D23"/>
    <mergeCell ref="A24:D24"/>
    <mergeCell ref="A25:D25"/>
    <mergeCell ref="A26:D26"/>
    <mergeCell ref="A27:D27"/>
    <mergeCell ref="A14:D14"/>
    <mergeCell ref="A15:D15"/>
    <mergeCell ref="A16:D16"/>
    <mergeCell ref="A17:D17"/>
    <mergeCell ref="A18:D18"/>
    <mergeCell ref="A19:D19"/>
    <mergeCell ref="A20:D20"/>
    <mergeCell ref="A11:D11"/>
    <mergeCell ref="A1:B1"/>
    <mergeCell ref="C1:D1"/>
    <mergeCell ref="A2:D2"/>
    <mergeCell ref="A3:D3"/>
    <mergeCell ref="A4:D4"/>
    <mergeCell ref="A5:D5"/>
    <mergeCell ref="A6:D6"/>
    <mergeCell ref="A7:D7"/>
    <mergeCell ref="A8:D8"/>
    <mergeCell ref="A9:D9"/>
    <mergeCell ref="A10:D10"/>
  </mergeCells>
  <conditionalFormatting sqref="E3:R102">
    <cfRule type="cellIs" dxfId="9" priority="201" operator="equal">
      <formula>"O"</formula>
    </cfRule>
    <cfRule type="cellIs" dxfId="8" priority="202" operator="equal">
      <formula>"X"</formula>
    </cfRule>
  </conditionalFormatting>
  <pageMargins left="0.25" right="0.25" top="0.75" bottom="0.75" header="0.3" footer="0.3"/>
  <pageSetup paperSize="9" scale="63" fitToHeight="0"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7E81F-30EB-4AEA-8BF2-2451F615C723}">
  <sheetPr>
    <pageSetUpPr fitToPage="1"/>
  </sheetPr>
  <dimension ref="A1:J34"/>
  <sheetViews>
    <sheetView workbookViewId="0">
      <selection activeCell="I8" sqref="I8"/>
    </sheetView>
  </sheetViews>
  <sheetFormatPr defaultColWidth="8.7109375" defaultRowHeight="23.25" x14ac:dyDescent="0.25"/>
  <cols>
    <col min="1" max="1" width="20.85546875" style="54" customWidth="1"/>
    <col min="2" max="2" width="37.7109375" style="47" bestFit="1" customWidth="1"/>
    <col min="3" max="3" width="37.28515625" style="47" bestFit="1" customWidth="1"/>
    <col min="4" max="4" width="39.140625" style="47" bestFit="1" customWidth="1"/>
    <col min="5" max="5" width="39.85546875" style="47" bestFit="1" customWidth="1"/>
    <col min="6" max="6" width="34.7109375" style="47" bestFit="1" customWidth="1"/>
    <col min="7" max="8" width="8.7109375" style="47"/>
    <col min="9" max="10" width="30" style="47" bestFit="1" customWidth="1"/>
    <col min="11" max="16384" width="8.7109375" style="47"/>
  </cols>
  <sheetData>
    <row r="1" spans="1:6" ht="59.25" customHeight="1" x14ac:dyDescent="0.25">
      <c r="A1" s="171" t="s">
        <v>129</v>
      </c>
      <c r="B1" s="171"/>
      <c r="C1" s="171"/>
      <c r="D1" s="171"/>
      <c r="E1" s="171"/>
      <c r="F1" s="171"/>
    </row>
    <row r="2" spans="1:6" ht="59.25" customHeight="1" x14ac:dyDescent="0.25">
      <c r="A2" s="172"/>
      <c r="B2" s="172"/>
      <c r="C2" s="172"/>
      <c r="D2" s="172"/>
      <c r="E2" s="172"/>
      <c r="F2" s="172"/>
    </row>
    <row r="3" spans="1:6" s="56" customFormat="1" ht="33" customHeight="1" x14ac:dyDescent="0.25">
      <c r="A3" s="111" t="str" cm="1">
        <f t="array" aca="1" ref="A3" ca="1">MID(CELL("filename",A1),FIND("]",CELL("filename",A1))+1,255)</f>
        <v>Week 35</v>
      </c>
      <c r="B3" s="112">
        <f>'Week 34'!G3+3</f>
        <v>46258</v>
      </c>
      <c r="C3" s="112">
        <f>B3+1</f>
        <v>46259</v>
      </c>
      <c r="D3" s="112">
        <f t="shared" ref="D3:F3" si="0">C3+1</f>
        <v>46260</v>
      </c>
      <c r="E3" s="112">
        <f t="shared" si="0"/>
        <v>46261</v>
      </c>
      <c r="F3" s="112">
        <f t="shared" si="0"/>
        <v>46262</v>
      </c>
    </row>
    <row r="4" spans="1:6" ht="29.25" customHeight="1" x14ac:dyDescent="0.25">
      <c r="A4" s="48"/>
      <c r="B4" s="113"/>
      <c r="E4" s="113"/>
      <c r="F4" s="113"/>
    </row>
    <row r="5" spans="1:6" ht="22.5" customHeight="1" x14ac:dyDescent="0.25">
      <c r="A5" s="244" t="s">
        <v>130</v>
      </c>
      <c r="B5" s="266" t="s">
        <v>380</v>
      </c>
      <c r="C5" s="267" t="s">
        <v>171</v>
      </c>
      <c r="D5" s="267" t="s">
        <v>27</v>
      </c>
      <c r="E5" s="267" t="s">
        <v>21</v>
      </c>
      <c r="F5" s="267" t="s">
        <v>83</v>
      </c>
    </row>
    <row r="6" spans="1:6" ht="28.5" x14ac:dyDescent="0.25">
      <c r="A6" s="268" t="s">
        <v>131</v>
      </c>
      <c r="B6" s="245" t="s">
        <v>256</v>
      </c>
      <c r="C6" s="245" t="s">
        <v>66</v>
      </c>
      <c r="D6" s="245" t="s">
        <v>150</v>
      </c>
      <c r="E6" s="245" t="s">
        <v>155</v>
      </c>
      <c r="F6" s="250" t="s">
        <v>18</v>
      </c>
    </row>
    <row r="7" spans="1:6" ht="28.5" customHeight="1" x14ac:dyDescent="0.25">
      <c r="A7" s="269" t="s">
        <v>133</v>
      </c>
      <c r="B7" s="247" t="s">
        <v>28</v>
      </c>
      <c r="C7" s="247" t="s">
        <v>56</v>
      </c>
      <c r="D7" s="247" t="s">
        <v>272</v>
      </c>
      <c r="E7" s="247" t="s">
        <v>88</v>
      </c>
      <c r="F7" s="245" t="s">
        <v>128</v>
      </c>
    </row>
    <row r="8" spans="1:6" ht="18.75" x14ac:dyDescent="0.25">
      <c r="A8" s="270"/>
      <c r="B8" s="254" t="str">
        <f>B6</f>
        <v>Zuurkelpuree</v>
      </c>
      <c r="C8" s="254" t="str">
        <f t="shared" ref="C8:F8" si="1">C6</f>
        <v>Pompoenpuree</v>
      </c>
      <c r="D8" s="254" t="str">
        <f t="shared" si="1"/>
        <v>Bloemkoolpuree</v>
      </c>
      <c r="E8" s="254" t="str">
        <f t="shared" si="1"/>
        <v>Wortelpuree</v>
      </c>
      <c r="F8" s="253" t="str">
        <f t="shared" si="1"/>
        <v>Andijviepuree</v>
      </c>
    </row>
    <row r="9" spans="1:6" ht="22.5" customHeight="1" x14ac:dyDescent="0.25">
      <c r="A9" s="246" t="s">
        <v>134</v>
      </c>
      <c r="B9" s="247" t="s">
        <v>28</v>
      </c>
      <c r="C9" s="247" t="s">
        <v>35</v>
      </c>
      <c r="D9" s="247" t="s">
        <v>272</v>
      </c>
      <c r="E9" s="247" t="s">
        <v>338</v>
      </c>
      <c r="F9" s="250" t="s">
        <v>128</v>
      </c>
    </row>
    <row r="10" spans="1:6" ht="18.75" x14ac:dyDescent="0.25">
      <c r="A10" s="249"/>
      <c r="B10" s="271" t="s">
        <v>341</v>
      </c>
      <c r="C10" s="254" t="s">
        <v>289</v>
      </c>
      <c r="D10" s="254" t="s">
        <v>189</v>
      </c>
      <c r="E10" s="254" t="s">
        <v>15</v>
      </c>
      <c r="F10" s="250" t="s">
        <v>152</v>
      </c>
    </row>
    <row r="11" spans="1:6" ht="18.75" x14ac:dyDescent="0.25">
      <c r="A11" s="249"/>
      <c r="B11" s="254" t="s">
        <v>337</v>
      </c>
      <c r="C11" s="254" t="s">
        <v>66</v>
      </c>
      <c r="D11" s="254" t="s">
        <v>105</v>
      </c>
      <c r="E11" s="254" t="s">
        <v>339</v>
      </c>
      <c r="F11" s="250" t="s">
        <v>103</v>
      </c>
    </row>
    <row r="12" spans="1:6" ht="18.75" x14ac:dyDescent="0.25">
      <c r="A12" s="252"/>
      <c r="B12" s="272" t="s">
        <v>187</v>
      </c>
      <c r="C12" s="272" t="s">
        <v>15</v>
      </c>
      <c r="D12" s="272" t="s">
        <v>265</v>
      </c>
      <c r="E12" s="272" t="s">
        <v>148</v>
      </c>
      <c r="F12" s="253" t="s">
        <v>23</v>
      </c>
    </row>
    <row r="13" spans="1:6" ht="18.75" x14ac:dyDescent="0.25">
      <c r="A13" s="273" t="s">
        <v>135</v>
      </c>
      <c r="B13" s="253" t="s">
        <v>22</v>
      </c>
      <c r="C13" s="253" t="s">
        <v>271</v>
      </c>
      <c r="D13" s="253" t="s">
        <v>8</v>
      </c>
      <c r="E13" s="253" t="s">
        <v>6</v>
      </c>
      <c r="F13" s="253" t="s">
        <v>139</v>
      </c>
    </row>
    <row r="14" spans="1:6" ht="33" customHeight="1" x14ac:dyDescent="0.25">
      <c r="B14" s="55"/>
      <c r="C14" s="55"/>
      <c r="D14" s="55"/>
      <c r="E14" s="55"/>
      <c r="F14" s="55"/>
    </row>
    <row r="15" spans="1:6" x14ac:dyDescent="0.25">
      <c r="A15" s="258"/>
      <c r="B15" s="259"/>
      <c r="C15" s="259"/>
      <c r="D15" s="259"/>
      <c r="E15" s="259"/>
      <c r="F15" s="259"/>
    </row>
    <row r="16" spans="1:6" ht="18.75" customHeight="1" x14ac:dyDescent="0.25">
      <c r="A16" s="260"/>
      <c r="B16" s="274"/>
      <c r="C16" s="274"/>
      <c r="D16" s="274"/>
      <c r="E16" s="274"/>
      <c r="F16" s="274"/>
    </row>
    <row r="17" spans="1:10" ht="18.75" customHeight="1" x14ac:dyDescent="0.25">
      <c r="A17" s="260"/>
      <c r="B17" s="274"/>
      <c r="C17" s="274"/>
      <c r="D17" s="274"/>
      <c r="E17" s="274"/>
      <c r="F17" s="274"/>
    </row>
    <row r="18" spans="1:10" ht="18.75" customHeight="1" x14ac:dyDescent="0.25">
      <c r="A18" s="260"/>
      <c r="B18" s="274"/>
      <c r="C18" s="274"/>
      <c r="D18" s="274"/>
      <c r="E18" s="274"/>
      <c r="F18" s="274"/>
    </row>
    <row r="19" spans="1:10" ht="18.75" customHeight="1" x14ac:dyDescent="0.25">
      <c r="A19" s="260"/>
      <c r="B19" s="274"/>
      <c r="C19" s="274"/>
      <c r="D19" s="274"/>
      <c r="E19" s="274"/>
      <c r="F19" s="274"/>
    </row>
    <row r="20" spans="1:10" ht="18.75" customHeight="1" x14ac:dyDescent="0.25">
      <c r="A20" s="260"/>
      <c r="B20" s="274"/>
      <c r="C20" s="274"/>
      <c r="D20" s="274"/>
      <c r="E20" s="274"/>
      <c r="F20" s="274"/>
    </row>
    <row r="21" spans="1:10" ht="18.75" customHeight="1" x14ac:dyDescent="0.25">
      <c r="A21" s="261"/>
      <c r="B21" s="259"/>
      <c r="C21" s="275"/>
      <c r="D21" s="259"/>
      <c r="E21" s="259"/>
      <c r="F21" s="259"/>
    </row>
    <row r="22" spans="1:10" ht="18.75" x14ac:dyDescent="0.25">
      <c r="A22" s="261"/>
      <c r="B22" s="259"/>
      <c r="C22" s="259"/>
      <c r="D22" s="259"/>
      <c r="E22" s="259"/>
      <c r="F22" s="276"/>
    </row>
    <row r="23" spans="1:10" ht="18.75" x14ac:dyDescent="0.25">
      <c r="A23" s="261"/>
      <c r="B23" s="259"/>
      <c r="C23" s="259"/>
      <c r="D23" s="259"/>
      <c r="E23" s="259"/>
      <c r="F23" s="259"/>
    </row>
    <row r="24" spans="1:10" ht="18.75" x14ac:dyDescent="0.25">
      <c r="A24" s="261"/>
      <c r="B24" s="259"/>
      <c r="C24" s="259"/>
      <c r="D24" s="259"/>
      <c r="E24" s="259"/>
      <c r="F24" s="259"/>
    </row>
    <row r="25" spans="1:10" ht="18.75" x14ac:dyDescent="0.25">
      <c r="A25" s="260"/>
      <c r="B25" s="259"/>
      <c r="C25" s="259"/>
      <c r="D25" s="259"/>
      <c r="E25" s="259"/>
      <c r="F25" s="259"/>
    </row>
    <row r="26" spans="1:10" ht="18.75" customHeight="1" x14ac:dyDescent="0.25">
      <c r="A26" s="260"/>
      <c r="B26" s="259"/>
      <c r="C26" s="259"/>
      <c r="D26" s="259"/>
      <c r="E26" s="259"/>
      <c r="F26" s="276"/>
    </row>
    <row r="27" spans="1:10" ht="18.75" x14ac:dyDescent="0.25">
      <c r="A27" s="260"/>
      <c r="B27" s="259"/>
      <c r="C27" s="259"/>
      <c r="D27" s="259"/>
      <c r="E27" s="259"/>
      <c r="F27" s="259"/>
    </row>
    <row r="28" spans="1:10" ht="18.75" x14ac:dyDescent="0.25">
      <c r="A28" s="263"/>
      <c r="B28" s="259"/>
      <c r="C28" s="259"/>
      <c r="D28" s="259"/>
      <c r="E28" s="259"/>
      <c r="F28" s="259"/>
    </row>
    <row r="29" spans="1:10" ht="80.25" customHeight="1" x14ac:dyDescent="0.25">
      <c r="A29" s="264"/>
      <c r="B29" s="264"/>
      <c r="C29" s="264"/>
      <c r="D29" s="264"/>
      <c r="E29" s="264"/>
      <c r="F29" s="264"/>
      <c r="I29" s="107" t="s">
        <v>235</v>
      </c>
      <c r="J29" s="108" t="s">
        <v>236</v>
      </c>
    </row>
    <row r="30" spans="1:10" x14ac:dyDescent="0.25">
      <c r="B30" s="57"/>
      <c r="C30" s="57"/>
      <c r="D30" s="57"/>
      <c r="E30" s="57"/>
      <c r="F30" s="57"/>
      <c r="I30" s="22" t="s">
        <v>237</v>
      </c>
      <c r="J30" s="22"/>
    </row>
    <row r="31" spans="1:10" x14ac:dyDescent="0.25">
      <c r="B31" s="58"/>
      <c r="D31" s="57"/>
      <c r="E31" s="57"/>
      <c r="F31" s="57"/>
      <c r="I31" s="22" t="s">
        <v>238</v>
      </c>
      <c r="J31" s="22"/>
    </row>
    <row r="32" spans="1:10" x14ac:dyDescent="0.25">
      <c r="I32" s="22"/>
      <c r="J32" s="22"/>
    </row>
    <row r="33" spans="9:10" x14ac:dyDescent="0.25">
      <c r="I33" s="22"/>
      <c r="J33" s="22"/>
    </row>
    <row r="34" spans="9:10" x14ac:dyDescent="0.25">
      <c r="I34" s="22"/>
      <c r="J34" s="22"/>
    </row>
  </sheetData>
  <mergeCells count="19">
    <mergeCell ref="A1:F1"/>
    <mergeCell ref="A2:F2"/>
    <mergeCell ref="A7:A8"/>
    <mergeCell ref="A9:A12"/>
    <mergeCell ref="B16:B18"/>
    <mergeCell ref="C16:C18"/>
    <mergeCell ref="D16:D18"/>
    <mergeCell ref="E16:E18"/>
    <mergeCell ref="F16:F18"/>
    <mergeCell ref="A29:F29"/>
    <mergeCell ref="A16:A18"/>
    <mergeCell ref="A19:A20"/>
    <mergeCell ref="A21:A24"/>
    <mergeCell ref="A25:A27"/>
    <mergeCell ref="B19:B20"/>
    <mergeCell ref="C19:C20"/>
    <mergeCell ref="D19:D20"/>
    <mergeCell ref="E19:E20"/>
    <mergeCell ref="F19:F20"/>
  </mergeCells>
  <pageMargins left="0.23622047244094491" right="0.23622047244094491" top="0.35433070866141736" bottom="0.35433070866141736" header="0.31496062992125984" footer="0.31496062992125984"/>
  <pageSetup paperSize="9" scale="6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97C11-C47E-4AB7-B87C-9E160F96EFD3}">
  <sheetPr>
    <pageSetUpPr fitToPage="1"/>
  </sheetPr>
  <dimension ref="A1:R103"/>
  <sheetViews>
    <sheetView workbookViewId="0">
      <pane ySplit="1" topLeftCell="A80" activePane="bottomLeft" state="frozen"/>
      <selection pane="bottomLeft" activeCell="I22" sqref="I22"/>
    </sheetView>
  </sheetViews>
  <sheetFormatPr defaultRowHeight="15" x14ac:dyDescent="0.25"/>
  <cols>
    <col min="4" max="4" width="14" customWidth="1"/>
    <col min="5" max="5" width="8" customWidth="1"/>
    <col min="6" max="18" width="8.28515625" customWidth="1"/>
    <col min="19" max="20" width="5.7109375" customWidth="1"/>
  </cols>
  <sheetData>
    <row r="1" spans="1:18" ht="55.5" customHeight="1" thickBot="1" x14ac:dyDescent="0.3">
      <c r="A1" s="221" t="s">
        <v>12</v>
      </c>
      <c r="B1" s="222"/>
      <c r="C1" s="227" t="s">
        <v>13</v>
      </c>
      <c r="D1" s="228"/>
    </row>
    <row r="2" spans="1:18" ht="17.25" customHeight="1" thickBot="1" x14ac:dyDescent="0.3">
      <c r="A2" s="200" t="str">
        <f>Weekoud!A3</f>
        <v>Maandag</v>
      </c>
      <c r="B2" s="201"/>
      <c r="C2" s="201"/>
      <c r="D2" s="201"/>
      <c r="E2" s="10"/>
      <c r="F2" s="10"/>
      <c r="G2" s="10"/>
      <c r="H2" s="10"/>
      <c r="I2" s="10"/>
      <c r="J2" s="10"/>
      <c r="K2" s="10"/>
      <c r="L2" s="10"/>
      <c r="M2" s="10"/>
      <c r="N2" s="10"/>
      <c r="O2" s="10"/>
      <c r="P2" s="10"/>
      <c r="Q2" s="10"/>
      <c r="R2" s="10"/>
    </row>
    <row r="3" spans="1:18" ht="15.75" thickBot="1" x14ac:dyDescent="0.3">
      <c r="A3" s="181" t="str">
        <f>'Week 35'!B5</f>
        <v>Chinese tomatensoep</v>
      </c>
      <c r="B3" s="182"/>
      <c r="C3" s="182"/>
      <c r="D3" s="182"/>
      <c r="E3" s="2" t="str" cm="1">
        <f t="array" ref="E3:R3">_xlfn.XLOOKUP(A3,Data!$A$2:$A$603,Data!$B$2:$O$603)</f>
        <v>-</v>
      </c>
      <c r="F3" s="3" t="str">
        <v>-</v>
      </c>
      <c r="G3" s="3" t="str">
        <v>-</v>
      </c>
      <c r="H3" s="3" t="str">
        <v>-</v>
      </c>
      <c r="I3" s="3" t="str">
        <v>-</v>
      </c>
      <c r="J3" s="3" t="str">
        <v>-</v>
      </c>
      <c r="K3" s="3" t="str">
        <v>-</v>
      </c>
      <c r="L3" s="3" t="str">
        <v>-</v>
      </c>
      <c r="M3" s="3" t="str">
        <v>-</v>
      </c>
      <c r="N3" s="3" t="str">
        <v>-</v>
      </c>
      <c r="O3" s="3" t="str">
        <v>-</v>
      </c>
      <c r="P3" s="3" t="str">
        <v>-</v>
      </c>
      <c r="Q3" s="3" t="str">
        <v>-</v>
      </c>
      <c r="R3" s="4" t="str">
        <v>-</v>
      </c>
    </row>
    <row r="4" spans="1:18" ht="15.75" thickBot="1" x14ac:dyDescent="0.3">
      <c r="A4" s="185" t="str">
        <f>'Week 35'!$A$9</f>
        <v>Stukjes
(Vanaf ± 12 maanden)</v>
      </c>
      <c r="B4" s="186"/>
      <c r="C4" s="186"/>
      <c r="D4" s="199"/>
      <c r="E4" s="59"/>
      <c r="F4" s="60"/>
      <c r="G4" s="60"/>
      <c r="H4" s="60"/>
      <c r="I4" s="60"/>
      <c r="J4" s="60"/>
      <c r="K4" s="60"/>
      <c r="L4" s="60"/>
      <c r="M4" s="60"/>
      <c r="N4" s="60"/>
      <c r="O4" s="60"/>
      <c r="P4" s="60"/>
      <c r="Q4" s="60"/>
      <c r="R4" s="61"/>
    </row>
    <row r="5" spans="1:18" ht="15.75" thickBot="1" x14ac:dyDescent="0.3">
      <c r="A5" s="181" t="str">
        <f>'Week 35'!B9</f>
        <v>Kipfilet</v>
      </c>
      <c r="B5" s="182"/>
      <c r="C5" s="182"/>
      <c r="D5" s="182"/>
      <c r="E5" s="12" t="str" cm="1">
        <f t="array" ref="E5:R5">_xlfn.XLOOKUP(A5,Data!$A$2:$A$603,Data!$B$2:$O$603)</f>
        <v>-</v>
      </c>
      <c r="F5" s="5" t="str">
        <v>-</v>
      </c>
      <c r="G5" s="5" t="str">
        <v>-</v>
      </c>
      <c r="H5" s="5" t="str">
        <v>-</v>
      </c>
      <c r="I5" s="5" t="str">
        <v>-</v>
      </c>
      <c r="J5" s="5" t="str">
        <v>-</v>
      </c>
      <c r="K5" s="5" t="str">
        <v>-</v>
      </c>
      <c r="L5" s="5" t="str">
        <v>-</v>
      </c>
      <c r="M5" s="5" t="str">
        <v>-</v>
      </c>
      <c r="N5" s="5" t="str">
        <v>-</v>
      </c>
      <c r="O5" s="5" t="str">
        <v>-</v>
      </c>
      <c r="P5" s="5" t="str">
        <v>-</v>
      </c>
      <c r="Q5" s="5" t="str">
        <v>-</v>
      </c>
      <c r="R5" s="6" t="str">
        <v>-</v>
      </c>
    </row>
    <row r="6" spans="1:18" ht="15.75" thickBot="1" x14ac:dyDescent="0.3">
      <c r="A6" s="181" t="str">
        <f>'Week 35'!B10</f>
        <v>Espagnole saus</v>
      </c>
      <c r="B6" s="182"/>
      <c r="C6" s="182"/>
      <c r="D6" s="182"/>
      <c r="E6" s="12" t="str" cm="1">
        <f t="array" ref="E6:R6">_xlfn.XLOOKUP(A6,Data!$A$2:$A$603,Data!$B$2:$O$603)</f>
        <v>-</v>
      </c>
      <c r="F6" s="5" t="str">
        <v>-</v>
      </c>
      <c r="G6" s="5" t="str">
        <v>-</v>
      </c>
      <c r="H6" s="5" t="str">
        <v>-</v>
      </c>
      <c r="I6" s="5" t="str">
        <v>-</v>
      </c>
      <c r="J6" s="5" t="str">
        <v>-</v>
      </c>
      <c r="K6" s="5" t="str">
        <v>-</v>
      </c>
      <c r="L6" s="5" t="str">
        <v>-</v>
      </c>
      <c r="M6" s="5" t="str">
        <v>-</v>
      </c>
      <c r="N6" s="5" t="str">
        <v>-</v>
      </c>
      <c r="O6" s="5" t="str">
        <v>-</v>
      </c>
      <c r="P6" s="5" t="str">
        <v>-</v>
      </c>
      <c r="Q6" s="5" t="str">
        <v>-</v>
      </c>
      <c r="R6" s="6" t="str">
        <v>-</v>
      </c>
    </row>
    <row r="7" spans="1:18" ht="15.75" thickBot="1" x14ac:dyDescent="0.3">
      <c r="A7" s="181" t="str">
        <f>'Week 35'!B11</f>
        <v>Witte kool</v>
      </c>
      <c r="B7" s="182"/>
      <c r="C7" s="182"/>
      <c r="D7" s="182"/>
      <c r="E7" s="12" t="str" cm="1">
        <f t="array" ref="E7:R7">_xlfn.XLOOKUP(A7,Data!$A$2:$A$603,Data!$B$2:$O$603)</f>
        <v>-</v>
      </c>
      <c r="F7" s="5" t="str">
        <v>-</v>
      </c>
      <c r="G7" s="5" t="str">
        <v>-</v>
      </c>
      <c r="H7" s="5" t="str">
        <v>-</v>
      </c>
      <c r="I7" s="5" t="str">
        <v>-</v>
      </c>
      <c r="J7" s="5" t="str">
        <v>-</v>
      </c>
      <c r="K7" s="5" t="str">
        <v>-</v>
      </c>
      <c r="L7" s="5" t="str">
        <v>-</v>
      </c>
      <c r="M7" s="5" t="str">
        <v>-</v>
      </c>
      <c r="N7" s="5" t="str">
        <v>-</v>
      </c>
      <c r="O7" s="5" t="str">
        <v>-</v>
      </c>
      <c r="P7" s="5" t="str">
        <v>-</v>
      </c>
      <c r="Q7" s="5" t="str">
        <v>-</v>
      </c>
      <c r="R7" s="6" t="str">
        <v>-</v>
      </c>
    </row>
    <row r="8" spans="1:18" ht="15.75" thickBot="1" x14ac:dyDescent="0.3">
      <c r="A8" s="181" t="str">
        <f>'Week 35'!B12</f>
        <v>Aardappelpuree</v>
      </c>
      <c r="B8" s="182"/>
      <c r="C8" s="182"/>
      <c r="D8" s="182"/>
      <c r="E8" s="12" t="str" cm="1">
        <f t="array" ref="E8:R8">_xlfn.XLOOKUP(A8,Data!$A$2:$A$603,Data!$B$2:$O$603)</f>
        <v>-</v>
      </c>
      <c r="F8" s="5" t="str">
        <v>-</v>
      </c>
      <c r="G8" s="5" t="str">
        <v>-</v>
      </c>
      <c r="H8" s="5" t="str">
        <v>-</v>
      </c>
      <c r="I8" s="5" t="str">
        <v>-</v>
      </c>
      <c r="J8" s="5" t="str">
        <v>-</v>
      </c>
      <c r="K8" s="5" t="str">
        <v>-</v>
      </c>
      <c r="L8" s="5" t="str">
        <v>-</v>
      </c>
      <c r="M8" s="5" t="str">
        <v>-</v>
      </c>
      <c r="N8" s="5" t="str">
        <v>-</v>
      </c>
      <c r="O8" s="5" t="str">
        <v>-</v>
      </c>
      <c r="P8" s="5" t="str">
        <v>-</v>
      </c>
      <c r="Q8" s="5" t="str">
        <v>-</v>
      </c>
      <c r="R8" s="6" t="str">
        <v>-</v>
      </c>
    </row>
    <row r="9" spans="1:18" ht="15.75" thickBot="1" x14ac:dyDescent="0.3">
      <c r="A9" s="185" t="str">
        <f>'Week 35'!$A$7</f>
        <v>Gemalen
(Van ± 6 tot 12 maanden)</v>
      </c>
      <c r="B9" s="186"/>
      <c r="C9" s="186"/>
      <c r="D9" s="199"/>
      <c r="E9" s="62"/>
      <c r="F9" s="63"/>
      <c r="G9" s="63"/>
      <c r="H9" s="63"/>
      <c r="I9" s="63"/>
      <c r="J9" s="63"/>
      <c r="K9" s="63"/>
      <c r="L9" s="63"/>
      <c r="M9" s="63"/>
      <c r="N9" s="63"/>
      <c r="O9" s="63"/>
      <c r="P9" s="63"/>
      <c r="Q9" s="63"/>
      <c r="R9" s="64"/>
    </row>
    <row r="10" spans="1:18" ht="15.75" thickBot="1" x14ac:dyDescent="0.3">
      <c r="A10" s="181" t="str">
        <f>'Week 35'!B7</f>
        <v>Kipfilet</v>
      </c>
      <c r="B10" s="182"/>
      <c r="C10" s="182"/>
      <c r="D10" s="182"/>
      <c r="E10" s="12" t="str" cm="1">
        <f t="array" ref="E10:R10">_xlfn.XLOOKUP(A10,Data!$A$2:$A$603,Data!$B$2:$O$603)</f>
        <v>-</v>
      </c>
      <c r="F10" s="5" t="str">
        <v>-</v>
      </c>
      <c r="G10" s="5" t="str">
        <v>-</v>
      </c>
      <c r="H10" s="5" t="str">
        <v>-</v>
      </c>
      <c r="I10" s="5" t="str">
        <v>-</v>
      </c>
      <c r="J10" s="5" t="str">
        <v>-</v>
      </c>
      <c r="K10" s="5" t="str">
        <v>-</v>
      </c>
      <c r="L10" s="5" t="str">
        <v>-</v>
      </c>
      <c r="M10" s="5" t="str">
        <v>-</v>
      </c>
      <c r="N10" s="5" t="str">
        <v>-</v>
      </c>
      <c r="O10" s="5" t="str">
        <v>-</v>
      </c>
      <c r="P10" s="5" t="str">
        <v>-</v>
      </c>
      <c r="Q10" s="5" t="str">
        <v>-</v>
      </c>
      <c r="R10" s="6" t="str">
        <v>-</v>
      </c>
    </row>
    <row r="11" spans="1:18" ht="15.75" thickBot="1" x14ac:dyDescent="0.3">
      <c r="A11" s="181" t="str">
        <f>'Week 35'!B8</f>
        <v>Zuurkelpuree</v>
      </c>
      <c r="B11" s="182"/>
      <c r="C11" s="182"/>
      <c r="D11" s="182"/>
      <c r="E11" s="12" t="str" cm="1">
        <f t="array" ref="E11:R11">_xlfn.XLOOKUP(A11,Data!$A$2:$A$603,Data!$B$2:$O$603)</f>
        <v>-</v>
      </c>
      <c r="F11" s="5" t="str">
        <v>-</v>
      </c>
      <c r="G11" s="5" t="str">
        <v>-</v>
      </c>
      <c r="H11" s="5" t="str">
        <v>-</v>
      </c>
      <c r="I11" s="5" t="str">
        <v>-</v>
      </c>
      <c r="J11" s="5" t="str">
        <v>-</v>
      </c>
      <c r="K11" s="5" t="str">
        <v>-</v>
      </c>
      <c r="L11" s="5" t="str">
        <v>-</v>
      </c>
      <c r="M11" s="5" t="str">
        <v>-</v>
      </c>
      <c r="N11" s="5" t="str">
        <v>-</v>
      </c>
      <c r="O11" s="5" t="str">
        <v>-</v>
      </c>
      <c r="P11" s="5" t="str">
        <v>-</v>
      </c>
      <c r="Q11" s="5" t="str">
        <v>-</v>
      </c>
      <c r="R11" s="6" t="str">
        <v>-</v>
      </c>
    </row>
    <row r="12" spans="1:18" ht="15.75" thickBot="1" x14ac:dyDescent="0.3">
      <c r="A12" s="185" t="str">
        <f>'Week 35'!$A$6</f>
        <v>Gemixt
(Tot ± 6 maanden)</v>
      </c>
      <c r="B12" s="186"/>
      <c r="C12" s="186"/>
      <c r="D12" s="199"/>
      <c r="E12" s="65"/>
      <c r="F12" s="66"/>
      <c r="G12" s="66"/>
      <c r="H12" s="66"/>
      <c r="I12" s="66"/>
      <c r="J12" s="66"/>
      <c r="K12" s="66"/>
      <c r="L12" s="66"/>
      <c r="M12" s="66"/>
      <c r="N12" s="66"/>
      <c r="O12" s="66"/>
      <c r="P12" s="66"/>
      <c r="Q12" s="66"/>
      <c r="R12" s="67"/>
    </row>
    <row r="13" spans="1:18" ht="15.75" thickBot="1" x14ac:dyDescent="0.3">
      <c r="A13" s="181" t="str">
        <f>'Week 35'!B6</f>
        <v>Zuurkelpuree</v>
      </c>
      <c r="B13" s="182"/>
      <c r="C13" s="182"/>
      <c r="D13" s="182"/>
      <c r="E13" s="13" t="str" cm="1">
        <f t="array" ref="E13:R13">_xlfn.XLOOKUP(A13,Data!$A$2:$A$603,Data!$B$2:$O$603)</f>
        <v>-</v>
      </c>
      <c r="F13" s="7" t="str">
        <v>-</v>
      </c>
      <c r="G13" s="7" t="str">
        <v>-</v>
      </c>
      <c r="H13" s="7" t="str">
        <v>-</v>
      </c>
      <c r="I13" s="7" t="str">
        <v>-</v>
      </c>
      <c r="J13" s="7" t="str">
        <v>-</v>
      </c>
      <c r="K13" s="7" t="str">
        <v>-</v>
      </c>
      <c r="L13" s="7" t="str">
        <v>-</v>
      </c>
      <c r="M13" s="7" t="str">
        <v>-</v>
      </c>
      <c r="N13" s="7" t="str">
        <v>-</v>
      </c>
      <c r="O13" s="7" t="str">
        <v>-</v>
      </c>
      <c r="P13" s="7" t="str">
        <v>-</v>
      </c>
      <c r="Q13" s="7" t="str">
        <v>-</v>
      </c>
      <c r="R13" s="8" t="str">
        <v>-</v>
      </c>
    </row>
    <row r="14" spans="1:18" ht="15.75" thickBot="1" x14ac:dyDescent="0.3">
      <c r="A14" s="217" t="s">
        <v>220</v>
      </c>
      <c r="B14" s="218"/>
      <c r="C14" s="218"/>
      <c r="D14" s="218"/>
      <c r="E14" s="120"/>
      <c r="F14" s="120"/>
      <c r="G14" s="120"/>
      <c r="H14" s="120"/>
      <c r="I14" s="120"/>
      <c r="J14" s="120"/>
      <c r="K14" s="120"/>
      <c r="L14" s="120"/>
      <c r="M14" s="120"/>
      <c r="N14" s="120"/>
      <c r="O14" s="120"/>
      <c r="P14" s="120"/>
      <c r="Q14" s="120"/>
      <c r="R14" s="121"/>
    </row>
    <row r="15" spans="1:18" ht="15.75" thickBot="1" x14ac:dyDescent="0.3">
      <c r="A15" s="213">
        <f>'Week 35'!B15</f>
        <v>0</v>
      </c>
      <c r="B15" s="214"/>
      <c r="C15" s="214"/>
      <c r="D15" s="214"/>
      <c r="E15" s="127" t="e" cm="1">
        <f t="array" ref="E15">_xlfn.XLOOKUP(A15,Data!$A$2:$A$603,Data!$B$2:$O$603)</f>
        <v>#N/A</v>
      </c>
      <c r="F15" s="128"/>
      <c r="G15" s="128"/>
      <c r="H15" s="128"/>
      <c r="I15" s="128"/>
      <c r="J15" s="128"/>
      <c r="K15" s="128"/>
      <c r="L15" s="128"/>
      <c r="M15" s="128"/>
      <c r="N15" s="128"/>
      <c r="O15" s="128"/>
      <c r="P15" s="128"/>
      <c r="Q15" s="128"/>
      <c r="R15" s="129"/>
    </row>
    <row r="16" spans="1:18" ht="15.75" thickBot="1" x14ac:dyDescent="0.3">
      <c r="A16" s="217" t="s">
        <v>137</v>
      </c>
      <c r="B16" s="218"/>
      <c r="C16" s="218"/>
      <c r="D16" s="218"/>
      <c r="E16" s="120"/>
      <c r="F16" s="120"/>
      <c r="G16" s="120"/>
      <c r="H16" s="120"/>
      <c r="I16" s="120"/>
      <c r="J16" s="120"/>
      <c r="K16" s="120"/>
      <c r="L16" s="120"/>
      <c r="M16" s="120"/>
      <c r="N16" s="120"/>
      <c r="O16" s="120"/>
      <c r="P16" s="120"/>
      <c r="Q16" s="120"/>
      <c r="R16" s="121"/>
    </row>
    <row r="17" spans="1:18" ht="15.75" thickBot="1" x14ac:dyDescent="0.3">
      <c r="A17" s="215">
        <f>'Week 35'!B22</f>
        <v>0</v>
      </c>
      <c r="B17" s="216"/>
      <c r="C17" s="216"/>
      <c r="D17" s="216"/>
      <c r="E17" s="127" t="e" cm="1">
        <f t="array" ref="E17">_xlfn.XLOOKUP(A17,Data!$A$2:$A$603,Data!$B$2:$O$603)</f>
        <v>#N/A</v>
      </c>
      <c r="F17" s="128"/>
      <c r="G17" s="128"/>
      <c r="H17" s="128"/>
      <c r="I17" s="128"/>
      <c r="J17" s="128"/>
      <c r="K17" s="128"/>
      <c r="L17" s="128"/>
      <c r="M17" s="128"/>
      <c r="N17" s="128"/>
      <c r="O17" s="128"/>
      <c r="P17" s="128"/>
      <c r="Q17" s="128"/>
      <c r="R17" s="129"/>
    </row>
    <row r="18" spans="1:18" ht="15.75" thickBot="1" x14ac:dyDescent="0.3">
      <c r="A18" s="215">
        <f>'Week 35'!B23</f>
        <v>0</v>
      </c>
      <c r="B18" s="216"/>
      <c r="C18" s="216"/>
      <c r="D18" s="216"/>
      <c r="E18" s="127" t="e" cm="1">
        <f t="array" ref="E18">_xlfn.XLOOKUP(A18,Data!$A$2:$A$603,Data!$B$2:$O$603)</f>
        <v>#N/A</v>
      </c>
      <c r="F18" s="128"/>
      <c r="G18" s="128"/>
      <c r="H18" s="128"/>
      <c r="I18" s="128"/>
      <c r="J18" s="128"/>
      <c r="K18" s="128"/>
      <c r="L18" s="128"/>
      <c r="M18" s="128"/>
      <c r="N18" s="128"/>
      <c r="O18" s="128"/>
      <c r="P18" s="128"/>
      <c r="Q18" s="128"/>
      <c r="R18" s="129"/>
    </row>
    <row r="19" spans="1:18" ht="15.75" thickBot="1" x14ac:dyDescent="0.3">
      <c r="A19" s="217" t="s">
        <v>219</v>
      </c>
      <c r="B19" s="218"/>
      <c r="C19" s="218"/>
      <c r="D19" s="218"/>
      <c r="E19" s="130"/>
      <c r="F19" s="130"/>
      <c r="G19" s="130"/>
      <c r="H19" s="130"/>
      <c r="I19" s="130"/>
      <c r="J19" s="130"/>
      <c r="K19" s="130"/>
      <c r="L19" s="130"/>
      <c r="M19" s="130"/>
      <c r="N19" s="130"/>
      <c r="O19" s="130"/>
      <c r="P19" s="130"/>
      <c r="Q19" s="130"/>
      <c r="R19" s="131"/>
    </row>
    <row r="20" spans="1:18" ht="15.75" thickBot="1" x14ac:dyDescent="0.3">
      <c r="A20" s="213">
        <f>'Week 35'!B26</f>
        <v>0</v>
      </c>
      <c r="B20" s="214"/>
      <c r="C20" s="214"/>
      <c r="D20" s="214"/>
      <c r="E20" s="127" t="e" cm="1">
        <f t="array" ref="E20">_xlfn.XLOOKUP(A20,Data!$A$2:$A$603,Data!$B$2:$O$603)</f>
        <v>#N/A</v>
      </c>
      <c r="F20" s="128"/>
      <c r="G20" s="128"/>
      <c r="H20" s="128"/>
      <c r="I20" s="128"/>
      <c r="J20" s="128"/>
      <c r="K20" s="128"/>
      <c r="L20" s="128"/>
      <c r="M20" s="128"/>
      <c r="N20" s="128"/>
      <c r="O20" s="128"/>
      <c r="P20" s="128"/>
      <c r="Q20" s="128"/>
      <c r="R20" s="129"/>
    </row>
    <row r="21" spans="1:18" ht="19.5" thickBot="1" x14ac:dyDescent="0.3">
      <c r="A21" s="200" t="str">
        <f>Weekoud!A10</f>
        <v>Dinsdag</v>
      </c>
      <c r="B21" s="201"/>
      <c r="C21" s="201"/>
      <c r="D21" s="201"/>
      <c r="E21" s="9"/>
      <c r="F21" s="9"/>
      <c r="G21" s="9"/>
      <c r="H21" s="9"/>
      <c r="I21" s="9"/>
      <c r="J21" s="9"/>
      <c r="K21" s="9"/>
      <c r="L21" s="9"/>
      <c r="M21" s="9"/>
      <c r="N21" s="9"/>
      <c r="O21" s="9"/>
      <c r="P21" s="9"/>
      <c r="Q21" s="9"/>
      <c r="R21" s="9"/>
    </row>
    <row r="22" spans="1:18" ht="15.75" thickBot="1" x14ac:dyDescent="0.3">
      <c r="A22" s="181" t="str">
        <f>'Week 35'!C$5</f>
        <v>Preisoep</v>
      </c>
      <c r="B22" s="182"/>
      <c r="C22" s="182"/>
      <c r="D22" s="182"/>
      <c r="E22" s="2" t="str" cm="1">
        <f t="array" ref="E22:R22">_xlfn.XLOOKUP(A22,Data!$A$2:$A$603,Data!$B$2:$O$603)</f>
        <v>-</v>
      </c>
      <c r="F22" s="3" t="str">
        <v>-</v>
      </c>
      <c r="G22" s="3" t="str">
        <v>-</v>
      </c>
      <c r="H22" s="3" t="str">
        <v>-</v>
      </c>
      <c r="I22" s="3" t="str">
        <v>-</v>
      </c>
      <c r="J22" s="3" t="str">
        <v>-</v>
      </c>
      <c r="K22" s="3" t="str">
        <v>-</v>
      </c>
      <c r="L22" s="3" t="str">
        <v>-</v>
      </c>
      <c r="M22" s="3" t="str">
        <v>-</v>
      </c>
      <c r="N22" s="3" t="str">
        <v>-</v>
      </c>
      <c r="O22" s="3" t="str">
        <v>-</v>
      </c>
      <c r="P22" s="3" t="str">
        <v>-</v>
      </c>
      <c r="Q22" s="3" t="str">
        <v>-</v>
      </c>
      <c r="R22" s="4" t="str">
        <v>-</v>
      </c>
    </row>
    <row r="23" spans="1:18" ht="15.75" thickBot="1" x14ac:dyDescent="0.3">
      <c r="A23" s="185" t="str">
        <f>'Week 35'!$A$9</f>
        <v>Stukjes
(Vanaf ± 12 maanden)</v>
      </c>
      <c r="B23" s="186"/>
      <c r="C23" s="186"/>
      <c r="D23" s="199"/>
      <c r="E23" s="59"/>
      <c r="F23" s="60"/>
      <c r="G23" s="60"/>
      <c r="H23" s="60"/>
      <c r="I23" s="60"/>
      <c r="J23" s="60"/>
      <c r="K23" s="60"/>
      <c r="L23" s="60"/>
      <c r="M23" s="60"/>
      <c r="N23" s="60"/>
      <c r="O23" s="60"/>
      <c r="P23" s="60"/>
      <c r="Q23" s="60"/>
      <c r="R23" s="61"/>
    </row>
    <row r="24" spans="1:18" ht="15.75" thickBot="1" x14ac:dyDescent="0.3">
      <c r="A24" s="181" t="str">
        <f>'Week 35'!C$9</f>
        <v>Rundsburger</v>
      </c>
      <c r="B24" s="182"/>
      <c r="C24" s="182"/>
      <c r="D24" s="182"/>
      <c r="E24" s="12" t="str" cm="1">
        <f t="array" ref="E24:R24">_xlfn.XLOOKUP(A24,Data!$A$2:$A$603,Data!$B$2:$O$603)</f>
        <v>-</v>
      </c>
      <c r="F24" s="5" t="str">
        <v>-</v>
      </c>
      <c r="G24" s="5" t="str">
        <v>-</v>
      </c>
      <c r="H24" s="5" t="str">
        <v>-</v>
      </c>
      <c r="I24" s="5" t="str">
        <v>-</v>
      </c>
      <c r="J24" s="5" t="str">
        <v>-</v>
      </c>
      <c r="K24" s="5" t="str">
        <v>-</v>
      </c>
      <c r="L24" s="5" t="str">
        <v>-</v>
      </c>
      <c r="M24" s="5" t="str">
        <v>-</v>
      </c>
      <c r="N24" s="5" t="str">
        <v>-</v>
      </c>
      <c r="O24" s="5" t="str">
        <v>-</v>
      </c>
      <c r="P24" s="5" t="str">
        <v>-</v>
      </c>
      <c r="Q24" s="5" t="str">
        <v>-</v>
      </c>
      <c r="R24" s="6" t="str">
        <v>-</v>
      </c>
    </row>
    <row r="25" spans="1:18" ht="15.75" thickBot="1" x14ac:dyDescent="0.3">
      <c r="A25" s="181" t="str">
        <f>'Week 35'!C$10</f>
        <v>Vleesjus</v>
      </c>
      <c r="B25" s="182"/>
      <c r="C25" s="182"/>
      <c r="D25" s="182"/>
      <c r="E25" s="12" t="str" cm="1">
        <f t="array" ref="E25:R25">_xlfn.XLOOKUP(A25,Data!$A$2:$A$603,Data!$B$2:$O$603)</f>
        <v>-</v>
      </c>
      <c r="F25" s="5" t="str">
        <v>-</v>
      </c>
      <c r="G25" s="5" t="str">
        <v>-</v>
      </c>
      <c r="H25" s="5" t="str">
        <v>-</v>
      </c>
      <c r="I25" s="5" t="str">
        <v>-</v>
      </c>
      <c r="J25" s="5" t="str">
        <v>-</v>
      </c>
      <c r="K25" s="5" t="str">
        <v>-</v>
      </c>
      <c r="L25" s="5" t="str">
        <v>-</v>
      </c>
      <c r="M25" s="5" t="str">
        <v>-</v>
      </c>
      <c r="N25" s="5" t="str">
        <v>-</v>
      </c>
      <c r="O25" s="5" t="str">
        <v>-</v>
      </c>
      <c r="P25" s="5" t="str">
        <v>-</v>
      </c>
      <c r="Q25" s="5" t="str">
        <v>-</v>
      </c>
      <c r="R25" s="6" t="str">
        <v>-</v>
      </c>
    </row>
    <row r="26" spans="1:18" ht="15.75" thickBot="1" x14ac:dyDescent="0.3">
      <c r="A26" s="181" t="str">
        <f>'Week 35'!C$11</f>
        <v>Pompoenpuree</v>
      </c>
      <c r="B26" s="182"/>
      <c r="C26" s="182"/>
      <c r="D26" s="182"/>
      <c r="E26" s="12" t="str" cm="1">
        <f t="array" ref="E26:R26">_xlfn.XLOOKUP(A26,Data!$A$2:$A$603,Data!$B$2:$O$603)</f>
        <v>-</v>
      </c>
      <c r="F26" s="5" t="str">
        <v>-</v>
      </c>
      <c r="G26" s="5" t="str">
        <v>-</v>
      </c>
      <c r="H26" s="5" t="str">
        <v>-</v>
      </c>
      <c r="I26" s="5" t="str">
        <v>-</v>
      </c>
      <c r="J26" s="5" t="str">
        <v>-</v>
      </c>
      <c r="K26" s="5" t="str">
        <v>-</v>
      </c>
      <c r="L26" s="5" t="str">
        <v>-</v>
      </c>
      <c r="M26" s="5" t="str">
        <v>-</v>
      </c>
      <c r="N26" s="5" t="str">
        <v>-</v>
      </c>
      <c r="O26" s="5" t="str">
        <v>-</v>
      </c>
      <c r="P26" s="5" t="str">
        <v>-</v>
      </c>
      <c r="Q26" s="5" t="str">
        <v>-</v>
      </c>
      <c r="R26" s="6" t="str">
        <v>-</v>
      </c>
    </row>
    <row r="27" spans="1:18" ht="15.75" thickBot="1" x14ac:dyDescent="0.3">
      <c r="A27" s="181" t="str">
        <f>'Week 35'!C$12</f>
        <v>-</v>
      </c>
      <c r="B27" s="182"/>
      <c r="C27" s="182"/>
      <c r="D27" s="182"/>
      <c r="E27" s="12" t="str" cm="1">
        <f t="array" ref="E27:R27">_xlfn.XLOOKUP(A27,Data!$A$2:$A$603,Data!$B$2:$O$603)</f>
        <v>-</v>
      </c>
      <c r="F27" s="5" t="str">
        <v>-</v>
      </c>
      <c r="G27" s="5" t="str">
        <v>-</v>
      </c>
      <c r="H27" s="5" t="str">
        <v>-</v>
      </c>
      <c r="I27" s="5" t="str">
        <v>-</v>
      </c>
      <c r="J27" s="5" t="str">
        <v>-</v>
      </c>
      <c r="K27" s="5" t="str">
        <v>-</v>
      </c>
      <c r="L27" s="5" t="str">
        <v>-</v>
      </c>
      <c r="M27" s="5" t="str">
        <v>-</v>
      </c>
      <c r="N27" s="5" t="str">
        <v>-</v>
      </c>
      <c r="O27" s="5" t="str">
        <v>-</v>
      </c>
      <c r="P27" s="5" t="str">
        <v>-</v>
      </c>
      <c r="Q27" s="5" t="str">
        <v>-</v>
      </c>
      <c r="R27" s="6" t="str">
        <v>-</v>
      </c>
    </row>
    <row r="28" spans="1:18" ht="15.75" thickBot="1" x14ac:dyDescent="0.3">
      <c r="A28" s="185" t="str">
        <f>'Week 35'!$A$7</f>
        <v>Gemalen
(Van ± 6 tot 12 maanden)</v>
      </c>
      <c r="B28" s="186"/>
      <c r="C28" s="186"/>
      <c r="D28" s="199"/>
      <c r="E28" s="62"/>
      <c r="F28" s="63"/>
      <c r="G28" s="63"/>
      <c r="H28" s="63"/>
      <c r="I28" s="63"/>
      <c r="J28" s="63"/>
      <c r="K28" s="63"/>
      <c r="L28" s="63"/>
      <c r="M28" s="63"/>
      <c r="N28" s="63"/>
      <c r="O28" s="63"/>
      <c r="P28" s="63"/>
      <c r="Q28" s="63"/>
      <c r="R28" s="64"/>
    </row>
    <row r="29" spans="1:18" ht="15.75" thickBot="1" x14ac:dyDescent="0.3">
      <c r="A29" s="181" t="str">
        <f>'Week 35'!C7</f>
        <v>Rundsvlees</v>
      </c>
      <c r="B29" s="182"/>
      <c r="C29" s="182"/>
      <c r="D29" s="182"/>
      <c r="E29" s="12" t="str" cm="1">
        <f t="array" ref="E29:R29">_xlfn.XLOOKUP(A29,Data!$A$2:$A$603,Data!$B$2:$O$603)</f>
        <v>-</v>
      </c>
      <c r="F29" s="5" t="str">
        <v>-</v>
      </c>
      <c r="G29" s="5" t="str">
        <v>-</v>
      </c>
      <c r="H29" s="5" t="str">
        <v>-</v>
      </c>
      <c r="I29" s="5" t="str">
        <v>-</v>
      </c>
      <c r="J29" s="5" t="str">
        <v>-</v>
      </c>
      <c r="K29" s="5" t="str">
        <v>-</v>
      </c>
      <c r="L29" s="5" t="str">
        <v>-</v>
      </c>
      <c r="M29" s="5" t="str">
        <v>-</v>
      </c>
      <c r="N29" s="5" t="str">
        <v>-</v>
      </c>
      <c r="O29" s="5" t="str">
        <v>-</v>
      </c>
      <c r="P29" s="5" t="str">
        <v>-</v>
      </c>
      <c r="Q29" s="5" t="str">
        <v>-</v>
      </c>
      <c r="R29" s="6" t="str">
        <v>-</v>
      </c>
    </row>
    <row r="30" spans="1:18" ht="15.75" thickBot="1" x14ac:dyDescent="0.3">
      <c r="A30" s="181" t="str">
        <f>'Week 35'!C8</f>
        <v>Pompoenpuree</v>
      </c>
      <c r="B30" s="182"/>
      <c r="C30" s="182"/>
      <c r="D30" s="182"/>
      <c r="E30" s="12" t="str" cm="1">
        <f t="array" ref="E30:R30">_xlfn.XLOOKUP(A30,Data!$A$2:$A$603,Data!$B$2:$O$603)</f>
        <v>-</v>
      </c>
      <c r="F30" s="5" t="str">
        <v>-</v>
      </c>
      <c r="G30" s="5" t="str">
        <v>-</v>
      </c>
      <c r="H30" s="5" t="str">
        <v>-</v>
      </c>
      <c r="I30" s="5" t="str">
        <v>-</v>
      </c>
      <c r="J30" s="5" t="str">
        <v>-</v>
      </c>
      <c r="K30" s="5" t="str">
        <v>-</v>
      </c>
      <c r="L30" s="5" t="str">
        <v>-</v>
      </c>
      <c r="M30" s="5" t="str">
        <v>-</v>
      </c>
      <c r="N30" s="5" t="str">
        <v>-</v>
      </c>
      <c r="O30" s="5" t="str">
        <v>-</v>
      </c>
      <c r="P30" s="5" t="str">
        <v>-</v>
      </c>
      <c r="Q30" s="5" t="str">
        <v>-</v>
      </c>
      <c r="R30" s="6" t="str">
        <v>-</v>
      </c>
    </row>
    <row r="31" spans="1:18" ht="15.75" thickBot="1" x14ac:dyDescent="0.3">
      <c r="A31" s="185" t="str">
        <f>'Week 35'!$A$6</f>
        <v>Gemixt
(Tot ± 6 maanden)</v>
      </c>
      <c r="B31" s="186"/>
      <c r="C31" s="186"/>
      <c r="D31" s="199"/>
      <c r="E31" s="65"/>
      <c r="F31" s="66"/>
      <c r="G31" s="66"/>
      <c r="H31" s="66"/>
      <c r="I31" s="66"/>
      <c r="J31" s="66"/>
      <c r="K31" s="66"/>
      <c r="L31" s="66"/>
      <c r="M31" s="66"/>
      <c r="N31" s="66"/>
      <c r="O31" s="66"/>
      <c r="P31" s="66"/>
      <c r="Q31" s="66"/>
      <c r="R31" s="67"/>
    </row>
    <row r="32" spans="1:18" ht="15.75" thickBot="1" x14ac:dyDescent="0.3">
      <c r="A32" s="181" t="str">
        <f>'Week 35'!C6</f>
        <v>Pompoenpuree</v>
      </c>
      <c r="B32" s="182"/>
      <c r="C32" s="182"/>
      <c r="D32" s="182"/>
      <c r="E32" s="12" t="str" cm="1">
        <f t="array" ref="E32:R32">_xlfn.XLOOKUP(A32,Data!$A$2:$A$603,Data!$B$2:$O$603)</f>
        <v>-</v>
      </c>
      <c r="F32" s="5" t="str">
        <v>-</v>
      </c>
      <c r="G32" s="5" t="str">
        <v>-</v>
      </c>
      <c r="H32" s="5" t="str">
        <v>-</v>
      </c>
      <c r="I32" s="5" t="str">
        <v>-</v>
      </c>
      <c r="J32" s="5" t="str">
        <v>-</v>
      </c>
      <c r="K32" s="5" t="str">
        <v>-</v>
      </c>
      <c r="L32" s="5" t="str">
        <v>-</v>
      </c>
      <c r="M32" s="5" t="str">
        <v>-</v>
      </c>
      <c r="N32" s="5" t="str">
        <v>-</v>
      </c>
      <c r="O32" s="5" t="str">
        <v>-</v>
      </c>
      <c r="P32" s="5" t="str">
        <v>-</v>
      </c>
      <c r="Q32" s="5" t="str">
        <v>-</v>
      </c>
      <c r="R32" s="6" t="str">
        <v>-</v>
      </c>
    </row>
    <row r="33" spans="1:18" ht="15.75" thickBot="1" x14ac:dyDescent="0.3">
      <c r="A33" s="217" t="s">
        <v>220</v>
      </c>
      <c r="B33" s="218"/>
      <c r="C33" s="218"/>
      <c r="D33" s="218"/>
      <c r="E33" s="120"/>
      <c r="F33" s="120"/>
      <c r="G33" s="120"/>
      <c r="H33" s="120"/>
      <c r="I33" s="120"/>
      <c r="J33" s="120"/>
      <c r="K33" s="120"/>
      <c r="L33" s="120"/>
      <c r="M33" s="120"/>
      <c r="N33" s="120"/>
      <c r="O33" s="120"/>
      <c r="P33" s="120"/>
      <c r="Q33" s="120"/>
      <c r="R33" s="121"/>
    </row>
    <row r="34" spans="1:18" ht="15.75" thickBot="1" x14ac:dyDescent="0.3">
      <c r="A34" s="213">
        <f>'Week 35'!C15</f>
        <v>0</v>
      </c>
      <c r="B34" s="214"/>
      <c r="C34" s="214"/>
      <c r="D34" s="214"/>
      <c r="E34" s="127" t="e" cm="1">
        <f t="array" ref="E34">_xlfn.XLOOKUP(A34,Data!$A$2:$A$603,Data!$B$2:$O$603)</f>
        <v>#N/A</v>
      </c>
      <c r="F34" s="128"/>
      <c r="G34" s="128"/>
      <c r="H34" s="128"/>
      <c r="I34" s="128"/>
      <c r="J34" s="128"/>
      <c r="K34" s="128"/>
      <c r="L34" s="128"/>
      <c r="M34" s="128"/>
      <c r="N34" s="128"/>
      <c r="O34" s="128"/>
      <c r="P34" s="128"/>
      <c r="Q34" s="128"/>
      <c r="R34" s="129"/>
    </row>
    <row r="35" spans="1:18" ht="15.75" thickBot="1" x14ac:dyDescent="0.3">
      <c r="A35" s="217" t="s">
        <v>137</v>
      </c>
      <c r="B35" s="218"/>
      <c r="C35" s="218"/>
      <c r="D35" s="218"/>
      <c r="E35" s="120"/>
      <c r="F35" s="120"/>
      <c r="G35" s="120"/>
      <c r="H35" s="120"/>
      <c r="I35" s="120"/>
      <c r="J35" s="120"/>
      <c r="K35" s="120"/>
      <c r="L35" s="120"/>
      <c r="M35" s="120"/>
      <c r="N35" s="120"/>
      <c r="O35" s="120"/>
      <c r="P35" s="120"/>
      <c r="Q35" s="120"/>
      <c r="R35" s="121"/>
    </row>
    <row r="36" spans="1:18" ht="15.75" thickBot="1" x14ac:dyDescent="0.3">
      <c r="A36" s="215">
        <f>'Week 35'!C22</f>
        <v>0</v>
      </c>
      <c r="B36" s="216"/>
      <c r="C36" s="216"/>
      <c r="D36" s="216"/>
      <c r="E36" s="127" t="e" cm="1">
        <f t="array" ref="E36">_xlfn.XLOOKUP(A36,Data!$A$2:$A$603,Data!$B$2:$O$603)</f>
        <v>#N/A</v>
      </c>
      <c r="F36" s="128"/>
      <c r="G36" s="128"/>
      <c r="H36" s="128"/>
      <c r="I36" s="128"/>
      <c r="J36" s="128"/>
      <c r="K36" s="128"/>
      <c r="L36" s="128"/>
      <c r="M36" s="128"/>
      <c r="N36" s="128"/>
      <c r="O36" s="128"/>
      <c r="P36" s="128"/>
      <c r="Q36" s="128"/>
      <c r="R36" s="129"/>
    </row>
    <row r="37" spans="1:18" ht="15.75" thickBot="1" x14ac:dyDescent="0.3">
      <c r="A37" s="215">
        <f>'Week 35'!C23</f>
        <v>0</v>
      </c>
      <c r="B37" s="216"/>
      <c r="C37" s="216"/>
      <c r="D37" s="216"/>
      <c r="E37" s="127" t="e" cm="1">
        <f t="array" ref="E37">_xlfn.XLOOKUP(A37,Data!$A$2:$A$603,Data!$B$2:$O$603)</f>
        <v>#N/A</v>
      </c>
      <c r="F37" s="128"/>
      <c r="G37" s="128"/>
      <c r="H37" s="128"/>
      <c r="I37" s="128"/>
      <c r="J37" s="128"/>
      <c r="K37" s="128"/>
      <c r="L37" s="128"/>
      <c r="M37" s="128"/>
      <c r="N37" s="128"/>
      <c r="O37" s="128"/>
      <c r="P37" s="128"/>
      <c r="Q37" s="128"/>
      <c r="R37" s="129"/>
    </row>
    <row r="38" spans="1:18" ht="15.75" thickBot="1" x14ac:dyDescent="0.3">
      <c r="A38" s="217" t="s">
        <v>219</v>
      </c>
      <c r="B38" s="218"/>
      <c r="C38" s="218"/>
      <c r="D38" s="218"/>
      <c r="E38" s="130"/>
      <c r="F38" s="130"/>
      <c r="G38" s="130"/>
      <c r="H38" s="130"/>
      <c r="I38" s="130"/>
      <c r="J38" s="130"/>
      <c r="K38" s="130"/>
      <c r="L38" s="130"/>
      <c r="M38" s="130"/>
      <c r="N38" s="130"/>
      <c r="O38" s="130"/>
      <c r="P38" s="130"/>
      <c r="Q38" s="130"/>
      <c r="R38" s="131"/>
    </row>
    <row r="39" spans="1:18" ht="15.75" thickBot="1" x14ac:dyDescent="0.3">
      <c r="A39" s="213">
        <f>'Week 35'!C26</f>
        <v>0</v>
      </c>
      <c r="B39" s="214"/>
      <c r="C39" s="214"/>
      <c r="D39" s="214"/>
      <c r="E39" s="127" t="e" cm="1">
        <f t="array" ref="E39">_xlfn.XLOOKUP(A39,Data!$A$2:$A$603,Data!$B$2:$O$603)</f>
        <v>#N/A</v>
      </c>
      <c r="F39" s="128"/>
      <c r="G39" s="128"/>
      <c r="H39" s="128"/>
      <c r="I39" s="128"/>
      <c r="J39" s="128"/>
      <c r="K39" s="128"/>
      <c r="L39" s="128"/>
      <c r="M39" s="128"/>
      <c r="N39" s="128"/>
      <c r="O39" s="128"/>
      <c r="P39" s="128"/>
      <c r="Q39" s="128"/>
      <c r="R39" s="129"/>
    </row>
    <row r="40" spans="1:18" ht="19.5" thickBot="1" x14ac:dyDescent="0.3">
      <c r="A40" s="200" t="str">
        <f>Weekoud!A17</f>
        <v>Woensdag</v>
      </c>
      <c r="B40" s="201"/>
      <c r="C40" s="201"/>
      <c r="D40" s="201"/>
      <c r="E40" s="9"/>
      <c r="F40" s="9"/>
      <c r="G40" s="9"/>
      <c r="H40" s="9"/>
      <c r="I40" s="9"/>
      <c r="J40" s="9"/>
      <c r="K40" s="9"/>
      <c r="L40" s="9"/>
      <c r="M40" s="9"/>
      <c r="N40" s="9"/>
      <c r="O40" s="9"/>
      <c r="P40" s="9"/>
      <c r="Q40" s="9"/>
      <c r="R40" s="9"/>
    </row>
    <row r="41" spans="1:18" ht="15.75" thickBot="1" x14ac:dyDescent="0.3">
      <c r="A41" s="181" t="str">
        <f>'Week 35'!D$5</f>
        <v>Kervelsoep</v>
      </c>
      <c r="B41" s="182"/>
      <c r="C41" s="182"/>
      <c r="D41" s="182"/>
      <c r="E41" s="2" t="str" cm="1">
        <f t="array" ref="E41:R41">_xlfn.XLOOKUP(A41,Data!$A$2:$A$603,Data!$B$2:$O$603)</f>
        <v>-</v>
      </c>
      <c r="F41" s="3" t="str">
        <v>-</v>
      </c>
      <c r="G41" s="3" t="str">
        <v>-</v>
      </c>
      <c r="H41" s="3" t="str">
        <v>-</v>
      </c>
      <c r="I41" s="3" t="str">
        <v>-</v>
      </c>
      <c r="J41" s="3" t="str">
        <v>-</v>
      </c>
      <c r="K41" s="3" t="str">
        <v>-</v>
      </c>
      <c r="L41" s="3" t="str">
        <v>-</v>
      </c>
      <c r="M41" s="3" t="str">
        <v>-</v>
      </c>
      <c r="N41" s="3" t="str">
        <v>-</v>
      </c>
      <c r="O41" s="3" t="str">
        <v>-</v>
      </c>
      <c r="P41" s="3" t="str">
        <v>-</v>
      </c>
      <c r="Q41" s="3" t="str">
        <v>-</v>
      </c>
      <c r="R41" s="4" t="str">
        <v>-</v>
      </c>
    </row>
    <row r="42" spans="1:18" ht="15.75" thickBot="1" x14ac:dyDescent="0.3">
      <c r="A42" s="185" t="str">
        <f>'Week 35'!$A$9</f>
        <v>Stukjes
(Vanaf ± 12 maanden)</v>
      </c>
      <c r="B42" s="186"/>
      <c r="C42" s="186"/>
      <c r="D42" s="199"/>
      <c r="E42" s="59"/>
      <c r="F42" s="60"/>
      <c r="G42" s="60"/>
      <c r="H42" s="60"/>
      <c r="I42" s="60"/>
      <c r="J42" s="60"/>
      <c r="K42" s="60"/>
      <c r="L42" s="60"/>
      <c r="M42" s="60"/>
      <c r="N42" s="60"/>
      <c r="O42" s="60"/>
      <c r="P42" s="60"/>
      <c r="Q42" s="60"/>
      <c r="R42" s="61"/>
    </row>
    <row r="43" spans="1:18" ht="15.75" thickBot="1" x14ac:dyDescent="0.3">
      <c r="A43" s="181" t="str">
        <f>'Week 35'!D$9</f>
        <v>Kalkoenham</v>
      </c>
      <c r="B43" s="182"/>
      <c r="C43" s="182"/>
      <c r="D43" s="182"/>
      <c r="E43" s="12" t="str" cm="1">
        <f t="array" ref="E43:R43">_xlfn.XLOOKUP(A43,Data!$A$2:$A$603,Data!$B$2:$O$603)</f>
        <v>-</v>
      </c>
      <c r="F43" s="5" t="str">
        <v>-</v>
      </c>
      <c r="G43" s="5" t="str">
        <v>-</v>
      </c>
      <c r="H43" s="5" t="str">
        <v>-</v>
      </c>
      <c r="I43" s="5" t="str">
        <v>-</v>
      </c>
      <c r="J43" s="5" t="str">
        <v>-</v>
      </c>
      <c r="K43" s="5" t="str">
        <v>-</v>
      </c>
      <c r="L43" s="5" t="str">
        <v>-</v>
      </c>
      <c r="M43" s="5" t="str">
        <v>-</v>
      </c>
      <c r="N43" s="5" t="str">
        <v>-</v>
      </c>
      <c r="O43" s="5" t="str">
        <v>-</v>
      </c>
      <c r="P43" s="5" t="str">
        <v>-</v>
      </c>
      <c r="Q43" s="5" t="str">
        <v>-</v>
      </c>
      <c r="R43" s="6" t="str">
        <v>-</v>
      </c>
    </row>
    <row r="44" spans="1:18" ht="15.75" thickBot="1" x14ac:dyDescent="0.3">
      <c r="A44" s="181" t="str">
        <f>'Week 35'!D$10</f>
        <v>Kaassaus Violife</v>
      </c>
      <c r="B44" s="182"/>
      <c r="C44" s="182"/>
      <c r="D44" s="198"/>
      <c r="E44" s="12" t="str" cm="1">
        <f t="array" ref="E44:R44">_xlfn.XLOOKUP(A44,Data!$A$2:$A$603,Data!$B$2:$O$603)</f>
        <v>-</v>
      </c>
      <c r="F44" s="5" t="str">
        <v>-</v>
      </c>
      <c r="G44" s="5" t="str">
        <v>-</v>
      </c>
      <c r="H44" s="5" t="str">
        <v>-</v>
      </c>
      <c r="I44" s="5" t="str">
        <v>-</v>
      </c>
      <c r="J44" s="5" t="str">
        <v>-</v>
      </c>
      <c r="K44" s="5" t="str">
        <v>-</v>
      </c>
      <c r="L44" s="5" t="str">
        <v>-</v>
      </c>
      <c r="M44" s="5" t="str">
        <v>-</v>
      </c>
      <c r="N44" s="5" t="str">
        <v>-</v>
      </c>
      <c r="O44" s="5" t="str">
        <v>-</v>
      </c>
      <c r="P44" s="5" t="str">
        <v>-</v>
      </c>
      <c r="Q44" s="5" t="str">
        <v>-</v>
      </c>
      <c r="R44" s="6" t="str">
        <v>-</v>
      </c>
    </row>
    <row r="45" spans="1:18" ht="15.75" thickBot="1" x14ac:dyDescent="0.3">
      <c r="A45" s="181" t="str">
        <f>'Week 35'!D$11</f>
        <v>Bloemkool</v>
      </c>
      <c r="B45" s="182"/>
      <c r="C45" s="182"/>
      <c r="D45" s="198"/>
      <c r="E45" s="12" t="str" cm="1">
        <f t="array" ref="E45:R45">_xlfn.XLOOKUP(A45,Data!$A$2:$A$603,Data!$B$2:$O$603)</f>
        <v>-</v>
      </c>
      <c r="F45" s="5" t="str">
        <v>-</v>
      </c>
      <c r="G45" s="5" t="str">
        <v>-</v>
      </c>
      <c r="H45" s="5" t="str">
        <v>-</v>
      </c>
      <c r="I45" s="5" t="str">
        <v>-</v>
      </c>
      <c r="J45" s="5" t="str">
        <v>-</v>
      </c>
      <c r="K45" s="5" t="str">
        <v>-</v>
      </c>
      <c r="L45" s="5" t="str">
        <v>-</v>
      </c>
      <c r="M45" s="5" t="str">
        <v>-</v>
      </c>
      <c r="N45" s="5" t="str">
        <v>-</v>
      </c>
      <c r="O45" s="5" t="str">
        <v>-</v>
      </c>
      <c r="P45" s="5" t="str">
        <v>-</v>
      </c>
      <c r="Q45" s="5" t="str">
        <v>-</v>
      </c>
      <c r="R45" s="6" t="str">
        <v>-</v>
      </c>
    </row>
    <row r="46" spans="1:18" ht="15.75" thickBot="1" x14ac:dyDescent="0.3">
      <c r="A46" s="181" t="str">
        <f>'Week 35'!D$12</f>
        <v>Hoorntjes</v>
      </c>
      <c r="B46" s="182"/>
      <c r="C46" s="182"/>
      <c r="D46" s="198"/>
      <c r="E46" s="12" t="str" cm="1">
        <f t="array" ref="E46:R46">_xlfn.XLOOKUP(A46,Data!$A$2:$A$603,Data!$B$2:$O$603)</f>
        <v>X</v>
      </c>
      <c r="F46" s="5" t="str">
        <v>-</v>
      </c>
      <c r="G46" s="5" t="str">
        <v>-</v>
      </c>
      <c r="H46" s="5" t="str">
        <v>-</v>
      </c>
      <c r="I46" s="5" t="str">
        <v>-</v>
      </c>
      <c r="J46" s="5" t="str">
        <v>-</v>
      </c>
      <c r="K46" s="5" t="str">
        <v>-</v>
      </c>
      <c r="L46" s="5" t="str">
        <v>-</v>
      </c>
      <c r="M46" s="5" t="str">
        <v>-</v>
      </c>
      <c r="N46" s="5" t="str">
        <v>-</v>
      </c>
      <c r="O46" s="5" t="str">
        <v>-</v>
      </c>
      <c r="P46" s="5" t="str">
        <v>-</v>
      </c>
      <c r="Q46" s="5" t="str">
        <v>-</v>
      </c>
      <c r="R46" s="6" t="str">
        <v>-</v>
      </c>
    </row>
    <row r="47" spans="1:18" ht="15.75" thickBot="1" x14ac:dyDescent="0.3">
      <c r="A47" s="185" t="str">
        <f>'Week 35'!$A$7</f>
        <v>Gemalen
(Van ± 6 tot 12 maanden)</v>
      </c>
      <c r="B47" s="186"/>
      <c r="C47" s="186"/>
      <c r="D47" s="199"/>
      <c r="E47" s="62"/>
      <c r="F47" s="63"/>
      <c r="G47" s="63"/>
      <c r="H47" s="63"/>
      <c r="I47" s="63"/>
      <c r="J47" s="63"/>
      <c r="K47" s="63"/>
      <c r="L47" s="63"/>
      <c r="M47" s="63"/>
      <c r="N47" s="63"/>
      <c r="O47" s="63"/>
      <c r="P47" s="63"/>
      <c r="Q47" s="63"/>
      <c r="R47" s="64"/>
    </row>
    <row r="48" spans="1:18" ht="15.75" thickBot="1" x14ac:dyDescent="0.3">
      <c r="A48" s="181" t="str">
        <f>'Week 35'!D$7</f>
        <v>Kalkoenham</v>
      </c>
      <c r="B48" s="182"/>
      <c r="C48" s="182"/>
      <c r="D48" s="182"/>
      <c r="E48" s="12" t="str" cm="1">
        <f t="array" ref="E48:R48">_xlfn.XLOOKUP(A48,Data!$A$2:$A$603,Data!$B$2:$O$603)</f>
        <v>-</v>
      </c>
      <c r="F48" s="5" t="str">
        <v>-</v>
      </c>
      <c r="G48" s="5" t="str">
        <v>-</v>
      </c>
      <c r="H48" s="5" t="str">
        <v>-</v>
      </c>
      <c r="I48" s="5" t="str">
        <v>-</v>
      </c>
      <c r="J48" s="5" t="str">
        <v>-</v>
      </c>
      <c r="K48" s="5" t="str">
        <v>-</v>
      </c>
      <c r="L48" s="5" t="str">
        <v>-</v>
      </c>
      <c r="M48" s="5" t="str">
        <v>-</v>
      </c>
      <c r="N48" s="5" t="str">
        <v>-</v>
      </c>
      <c r="O48" s="5" t="str">
        <v>-</v>
      </c>
      <c r="P48" s="5" t="str">
        <v>-</v>
      </c>
      <c r="Q48" s="5" t="str">
        <v>-</v>
      </c>
      <c r="R48" s="6" t="str">
        <v>-</v>
      </c>
    </row>
    <row r="49" spans="1:18" ht="15.75" thickBot="1" x14ac:dyDescent="0.3">
      <c r="A49" s="181" t="str">
        <f>'Week 35'!D$8</f>
        <v>Bloemkoolpuree</v>
      </c>
      <c r="B49" s="182"/>
      <c r="C49" s="182"/>
      <c r="D49" s="182"/>
      <c r="E49" s="12" t="str" cm="1">
        <f t="array" ref="E49:R49">_xlfn.XLOOKUP(A49,Data!$A$2:$A$603,Data!$B$2:$O$603)</f>
        <v>-</v>
      </c>
      <c r="F49" s="5" t="str">
        <v>-</v>
      </c>
      <c r="G49" s="5" t="str">
        <v>-</v>
      </c>
      <c r="H49" s="5" t="str">
        <v>-</v>
      </c>
      <c r="I49" s="5" t="str">
        <v>-</v>
      </c>
      <c r="J49" s="5" t="str">
        <v>-</v>
      </c>
      <c r="K49" s="5" t="str">
        <v>-</v>
      </c>
      <c r="L49" s="5" t="str">
        <v>-</v>
      </c>
      <c r="M49" s="5" t="str">
        <v>-</v>
      </c>
      <c r="N49" s="5" t="str">
        <v>-</v>
      </c>
      <c r="O49" s="5" t="str">
        <v>-</v>
      </c>
      <c r="P49" s="5" t="str">
        <v>-</v>
      </c>
      <c r="Q49" s="5" t="str">
        <v>-</v>
      </c>
      <c r="R49" s="6" t="str">
        <v>-</v>
      </c>
    </row>
    <row r="50" spans="1:18" ht="15.75" thickBot="1" x14ac:dyDescent="0.3">
      <c r="A50" s="185" t="str">
        <f>'Week 35'!$A$6</f>
        <v>Gemixt
(Tot ± 6 maanden)</v>
      </c>
      <c r="B50" s="186"/>
      <c r="C50" s="186"/>
      <c r="D50" s="199"/>
      <c r="E50" s="65"/>
      <c r="F50" s="66"/>
      <c r="G50" s="66"/>
      <c r="H50" s="66"/>
      <c r="I50" s="66"/>
      <c r="J50" s="66"/>
      <c r="K50" s="66"/>
      <c r="L50" s="66"/>
      <c r="M50" s="66"/>
      <c r="N50" s="66"/>
      <c r="O50" s="66"/>
      <c r="P50" s="66"/>
      <c r="Q50" s="66"/>
      <c r="R50" s="67"/>
    </row>
    <row r="51" spans="1:18" ht="15.75" thickBot="1" x14ac:dyDescent="0.3">
      <c r="A51" s="181" t="str">
        <f>'Week 35'!D$6</f>
        <v>Bloemkoolpuree</v>
      </c>
      <c r="B51" s="182"/>
      <c r="C51" s="182"/>
      <c r="D51" s="182"/>
      <c r="E51" s="12" t="str" cm="1">
        <f t="array" ref="E51:R51">_xlfn.XLOOKUP(A51,Data!$A$2:$A$603,Data!$B$2:$O$603)</f>
        <v>-</v>
      </c>
      <c r="F51" s="5" t="str">
        <v>-</v>
      </c>
      <c r="G51" s="5" t="str">
        <v>-</v>
      </c>
      <c r="H51" s="5" t="str">
        <v>-</v>
      </c>
      <c r="I51" s="5" t="str">
        <v>-</v>
      </c>
      <c r="J51" s="5" t="str">
        <v>-</v>
      </c>
      <c r="K51" s="5" t="str">
        <v>-</v>
      </c>
      <c r="L51" s="5" t="str">
        <v>-</v>
      </c>
      <c r="M51" s="5" t="str">
        <v>-</v>
      </c>
      <c r="N51" s="5" t="str">
        <v>-</v>
      </c>
      <c r="O51" s="5" t="str">
        <v>-</v>
      </c>
      <c r="P51" s="5" t="str">
        <v>-</v>
      </c>
      <c r="Q51" s="5" t="str">
        <v>-</v>
      </c>
      <c r="R51" s="6" t="str">
        <v>-</v>
      </c>
    </row>
    <row r="52" spans="1:18" ht="15.75" thickBot="1" x14ac:dyDescent="0.3">
      <c r="A52" s="217" t="s">
        <v>220</v>
      </c>
      <c r="B52" s="218"/>
      <c r="C52" s="218"/>
      <c r="D52" s="218"/>
      <c r="E52" s="120"/>
      <c r="F52" s="120"/>
      <c r="G52" s="120"/>
      <c r="H52" s="120"/>
      <c r="I52" s="120"/>
      <c r="J52" s="120"/>
      <c r="K52" s="120"/>
      <c r="L52" s="120"/>
      <c r="M52" s="120"/>
      <c r="N52" s="120"/>
      <c r="O52" s="120"/>
      <c r="P52" s="120"/>
      <c r="Q52" s="120"/>
      <c r="R52" s="121"/>
    </row>
    <row r="53" spans="1:18" ht="15.75" thickBot="1" x14ac:dyDescent="0.3">
      <c r="A53" s="213">
        <f>'Week 35'!D15</f>
        <v>0</v>
      </c>
      <c r="B53" s="214"/>
      <c r="C53" s="214"/>
      <c r="D53" s="214"/>
      <c r="E53" s="127" t="e" cm="1">
        <f t="array" ref="E53">_xlfn.XLOOKUP(A53,Data!$A$2:$A$603,Data!$B$2:$O$603)</f>
        <v>#N/A</v>
      </c>
      <c r="F53" s="128"/>
      <c r="G53" s="128"/>
      <c r="H53" s="128"/>
      <c r="I53" s="128"/>
      <c r="J53" s="128"/>
      <c r="K53" s="128"/>
      <c r="L53" s="128"/>
      <c r="M53" s="128"/>
      <c r="N53" s="128"/>
      <c r="O53" s="128"/>
      <c r="P53" s="128"/>
      <c r="Q53" s="128"/>
      <c r="R53" s="129"/>
    </row>
    <row r="54" spans="1:18" ht="15.75" thickBot="1" x14ac:dyDescent="0.3">
      <c r="A54" s="217" t="s">
        <v>137</v>
      </c>
      <c r="B54" s="218"/>
      <c r="C54" s="218"/>
      <c r="D54" s="218"/>
      <c r="E54" s="120"/>
      <c r="F54" s="120"/>
      <c r="G54" s="120"/>
      <c r="H54" s="120"/>
      <c r="I54" s="120"/>
      <c r="J54" s="120"/>
      <c r="K54" s="120"/>
      <c r="L54" s="120"/>
      <c r="M54" s="120"/>
      <c r="N54" s="120"/>
      <c r="O54" s="120"/>
      <c r="P54" s="120"/>
      <c r="Q54" s="120"/>
      <c r="R54" s="121"/>
    </row>
    <row r="55" spans="1:18" ht="15.75" thickBot="1" x14ac:dyDescent="0.3">
      <c r="A55" s="215">
        <f>'Week 35'!D22</f>
        <v>0</v>
      </c>
      <c r="B55" s="216"/>
      <c r="C55" s="216"/>
      <c r="D55" s="216"/>
      <c r="E55" s="127" t="e" cm="1">
        <f t="array" ref="E55">_xlfn.XLOOKUP(A55,Data!$A$2:$A$603,Data!$B$2:$O$603)</f>
        <v>#N/A</v>
      </c>
      <c r="F55" s="128"/>
      <c r="G55" s="128"/>
      <c r="H55" s="128"/>
      <c r="I55" s="128"/>
      <c r="J55" s="128"/>
      <c r="K55" s="128"/>
      <c r="L55" s="128"/>
      <c r="M55" s="128"/>
      <c r="N55" s="128"/>
      <c r="O55" s="128"/>
      <c r="P55" s="128"/>
      <c r="Q55" s="128"/>
      <c r="R55" s="129"/>
    </row>
    <row r="56" spans="1:18" ht="15.75" thickBot="1" x14ac:dyDescent="0.3">
      <c r="A56" s="215">
        <f>'Week 35'!D23</f>
        <v>0</v>
      </c>
      <c r="B56" s="216"/>
      <c r="C56" s="216"/>
      <c r="D56" s="216"/>
      <c r="E56" s="127" t="e" cm="1">
        <f t="array" ref="E56">_xlfn.XLOOKUP(A56,Data!$A$2:$A$603,Data!$B$2:$O$603)</f>
        <v>#N/A</v>
      </c>
      <c r="F56" s="128"/>
      <c r="G56" s="128"/>
      <c r="H56" s="128"/>
      <c r="I56" s="128"/>
      <c r="J56" s="128"/>
      <c r="K56" s="128"/>
      <c r="L56" s="128"/>
      <c r="M56" s="128"/>
      <c r="N56" s="128"/>
      <c r="O56" s="128"/>
      <c r="P56" s="128"/>
      <c r="Q56" s="128"/>
      <c r="R56" s="129"/>
    </row>
    <row r="57" spans="1:18" ht="15.75" thickBot="1" x14ac:dyDescent="0.3">
      <c r="A57" s="217" t="s">
        <v>219</v>
      </c>
      <c r="B57" s="218"/>
      <c r="C57" s="218"/>
      <c r="D57" s="218"/>
      <c r="E57" s="130"/>
      <c r="F57" s="130"/>
      <c r="G57" s="130"/>
      <c r="H57" s="130"/>
      <c r="I57" s="130"/>
      <c r="J57" s="130"/>
      <c r="K57" s="130"/>
      <c r="L57" s="130"/>
      <c r="M57" s="130"/>
      <c r="N57" s="130"/>
      <c r="O57" s="130"/>
      <c r="P57" s="130"/>
      <c r="Q57" s="130"/>
      <c r="R57" s="131"/>
    </row>
    <row r="58" spans="1:18" ht="15.75" thickBot="1" x14ac:dyDescent="0.3">
      <c r="A58" s="213">
        <f>'Week 35'!D26</f>
        <v>0</v>
      </c>
      <c r="B58" s="214"/>
      <c r="C58" s="214"/>
      <c r="D58" s="214"/>
      <c r="E58" s="127" t="e" cm="1">
        <f t="array" ref="E58">_xlfn.XLOOKUP(A58,Data!$A$2:$A$603,Data!$B$2:$O$603)</f>
        <v>#N/A</v>
      </c>
      <c r="F58" s="128"/>
      <c r="G58" s="128"/>
      <c r="H58" s="128"/>
      <c r="I58" s="128"/>
      <c r="J58" s="128"/>
      <c r="K58" s="128"/>
      <c r="L58" s="128"/>
      <c r="M58" s="128"/>
      <c r="N58" s="128"/>
      <c r="O58" s="128"/>
      <c r="P58" s="128"/>
      <c r="Q58" s="128"/>
      <c r="R58" s="129"/>
    </row>
    <row r="59" spans="1:18" ht="19.5" thickBot="1" x14ac:dyDescent="0.3">
      <c r="A59" s="225" t="str">
        <f>Weekoud!A24</f>
        <v>Donderdag</v>
      </c>
      <c r="B59" s="226"/>
      <c r="C59" s="226"/>
      <c r="D59" s="226"/>
      <c r="E59" s="9"/>
      <c r="F59" s="9"/>
      <c r="G59" s="9"/>
      <c r="H59" s="9"/>
      <c r="I59" s="9"/>
      <c r="J59" s="9"/>
      <c r="K59" s="9"/>
      <c r="L59" s="9"/>
      <c r="M59" s="9"/>
      <c r="N59" s="9"/>
      <c r="O59" s="9"/>
      <c r="P59" s="9"/>
      <c r="Q59" s="9"/>
      <c r="R59" s="9"/>
    </row>
    <row r="60" spans="1:18" ht="15.75" thickBot="1" x14ac:dyDescent="0.3">
      <c r="A60" s="181" t="str">
        <f>'Week 35'!E$5</f>
        <v>Erwtensoep</v>
      </c>
      <c r="B60" s="182"/>
      <c r="C60" s="182"/>
      <c r="D60" s="182"/>
      <c r="E60" s="2" t="str" cm="1">
        <f t="array" ref="E60:R60">_xlfn.XLOOKUP(A60,Data!$A$2:$A$603,Data!$B$2:$O$603)</f>
        <v>-</v>
      </c>
      <c r="F60" s="3" t="str">
        <v>-</v>
      </c>
      <c r="G60" s="3" t="str">
        <v>-</v>
      </c>
      <c r="H60" s="3" t="str">
        <v>-</v>
      </c>
      <c r="I60" s="3" t="str">
        <v>-</v>
      </c>
      <c r="J60" s="3" t="str">
        <v>-</v>
      </c>
      <c r="K60" s="3" t="str">
        <v>-</v>
      </c>
      <c r="L60" s="3" t="str">
        <v>-</v>
      </c>
      <c r="M60" s="3" t="str">
        <v>-</v>
      </c>
      <c r="N60" s="3" t="str">
        <v>-</v>
      </c>
      <c r="O60" s="3" t="str">
        <v>-</v>
      </c>
      <c r="P60" s="3" t="str">
        <v>-</v>
      </c>
      <c r="Q60" s="3" t="str">
        <v>-</v>
      </c>
      <c r="R60" s="4" t="str">
        <v>-</v>
      </c>
    </row>
    <row r="61" spans="1:18" ht="15.75" thickBot="1" x14ac:dyDescent="0.3">
      <c r="A61" s="185" t="str">
        <f>'Week 35'!$A$9</f>
        <v>Stukjes
(Vanaf ± 12 maanden)</v>
      </c>
      <c r="B61" s="186"/>
      <c r="C61" s="186"/>
      <c r="D61" s="199"/>
      <c r="E61" s="59"/>
      <c r="F61" s="60"/>
      <c r="G61" s="60"/>
      <c r="H61" s="60"/>
      <c r="I61" s="60"/>
      <c r="J61" s="60"/>
      <c r="K61" s="60"/>
      <c r="L61" s="60"/>
      <c r="M61" s="60"/>
      <c r="N61" s="60"/>
      <c r="O61" s="60"/>
      <c r="P61" s="60"/>
      <c r="Q61" s="60"/>
      <c r="R61" s="61"/>
    </row>
    <row r="62" spans="1:18" ht="15.75" thickBot="1" x14ac:dyDescent="0.3">
      <c r="A62" s="181" t="str">
        <f>'Week 35'!E$9</f>
        <v>Shakshuka</v>
      </c>
      <c r="B62" s="182"/>
      <c r="C62" s="182"/>
      <c r="D62" s="182"/>
      <c r="E62" s="12" t="str" cm="1">
        <f t="array" ref="E62:R62">_xlfn.XLOOKUP(A62,Data!$A$2:$A$603,Data!$B$2:$O$603)</f>
        <v>-</v>
      </c>
      <c r="F62" s="5" t="str">
        <v>-</v>
      </c>
      <c r="G62" s="5" t="str">
        <v>-</v>
      </c>
      <c r="H62" s="5" t="str">
        <v>X</v>
      </c>
      <c r="I62" s="5" t="str">
        <v>-</v>
      </c>
      <c r="J62" s="5" t="str">
        <v>-</v>
      </c>
      <c r="K62" s="5" t="str">
        <v>-</v>
      </c>
      <c r="L62" s="5" t="str">
        <v>-</v>
      </c>
      <c r="M62" s="5" t="str">
        <v>-</v>
      </c>
      <c r="N62" s="5" t="str">
        <v>-</v>
      </c>
      <c r="O62" s="5" t="str">
        <v>-</v>
      </c>
      <c r="P62" s="5" t="str">
        <v>-</v>
      </c>
      <c r="Q62" s="5" t="str">
        <v>-</v>
      </c>
      <c r="R62" s="6" t="str">
        <v>-</v>
      </c>
    </row>
    <row r="63" spans="1:18" ht="15.75" thickBot="1" x14ac:dyDescent="0.3">
      <c r="A63" s="181" t="str">
        <f>'Week 35'!E$10</f>
        <v>-</v>
      </c>
      <c r="B63" s="182"/>
      <c r="C63" s="182"/>
      <c r="D63" s="182"/>
      <c r="E63" s="12" t="str" cm="1">
        <f t="array" ref="E63:R63">_xlfn.XLOOKUP(A63,Data!$A$2:$A$603,Data!$B$2:$O$603)</f>
        <v>-</v>
      </c>
      <c r="F63" s="5" t="str">
        <v>-</v>
      </c>
      <c r="G63" s="5" t="str">
        <v>-</v>
      </c>
      <c r="H63" s="5" t="str">
        <v>-</v>
      </c>
      <c r="I63" s="5" t="str">
        <v>-</v>
      </c>
      <c r="J63" s="5" t="str">
        <v>-</v>
      </c>
      <c r="K63" s="5" t="str">
        <v>-</v>
      </c>
      <c r="L63" s="5" t="str">
        <v>-</v>
      </c>
      <c r="M63" s="5" t="str">
        <v>-</v>
      </c>
      <c r="N63" s="5" t="str">
        <v>-</v>
      </c>
      <c r="O63" s="5" t="str">
        <v>-</v>
      </c>
      <c r="P63" s="5" t="str">
        <v>-</v>
      </c>
      <c r="Q63" s="5" t="str">
        <v>-</v>
      </c>
      <c r="R63" s="6" t="str">
        <v>-</v>
      </c>
    </row>
    <row r="64" spans="1:18" ht="15.75" thickBot="1" x14ac:dyDescent="0.3">
      <c r="A64" s="181" t="str">
        <f>'Week 35'!E$11</f>
        <v>Paprika/Courgette</v>
      </c>
      <c r="B64" s="182"/>
      <c r="C64" s="182"/>
      <c r="D64" s="182"/>
      <c r="E64" s="12" t="str" cm="1">
        <f t="array" ref="E64:R64">_xlfn.XLOOKUP(A64,Data!$A$2:$A$603,Data!$B$2:$O$603)</f>
        <v>-</v>
      </c>
      <c r="F64" s="5" t="str">
        <v>-</v>
      </c>
      <c r="G64" s="5" t="str">
        <v>-</v>
      </c>
      <c r="H64" s="5" t="str">
        <v>-</v>
      </c>
      <c r="I64" s="5" t="str">
        <v>-</v>
      </c>
      <c r="J64" s="5" t="str">
        <v>-</v>
      </c>
      <c r="K64" s="5" t="str">
        <v>-</v>
      </c>
      <c r="L64" s="5" t="str">
        <v>-</v>
      </c>
      <c r="M64" s="5" t="str">
        <v>-</v>
      </c>
      <c r="N64" s="5" t="str">
        <v>-</v>
      </c>
      <c r="O64" s="5" t="str">
        <v>-</v>
      </c>
      <c r="P64" s="5" t="str">
        <v>-</v>
      </c>
      <c r="Q64" s="5" t="str">
        <v>-</v>
      </c>
      <c r="R64" s="6" t="str">
        <v>-</v>
      </c>
    </row>
    <row r="65" spans="1:18" ht="15.75" thickBot="1" x14ac:dyDescent="0.3">
      <c r="A65" s="181" t="str">
        <f>'Week 35'!E$12</f>
        <v>Rijst</v>
      </c>
      <c r="B65" s="182"/>
      <c r="C65" s="182"/>
      <c r="D65" s="182"/>
      <c r="E65" s="12" t="str" cm="1">
        <f t="array" ref="E65:R65">_xlfn.XLOOKUP(A65,Data!$A$2:$A$603,Data!$B$2:$O$603)</f>
        <v>-</v>
      </c>
      <c r="F65" s="5" t="str">
        <v>-</v>
      </c>
      <c r="G65" s="5" t="str">
        <v>-</v>
      </c>
      <c r="H65" s="5" t="str">
        <v>-</v>
      </c>
      <c r="I65" s="5" t="str">
        <v>-</v>
      </c>
      <c r="J65" s="5" t="str">
        <v>-</v>
      </c>
      <c r="K65" s="5" t="str">
        <v>-</v>
      </c>
      <c r="L65" s="5" t="str">
        <v>-</v>
      </c>
      <c r="M65" s="5" t="str">
        <v>-</v>
      </c>
      <c r="N65" s="5" t="str">
        <v>-</v>
      </c>
      <c r="O65" s="5" t="str">
        <v>-</v>
      </c>
      <c r="P65" s="5" t="str">
        <v>-</v>
      </c>
      <c r="Q65" s="5" t="str">
        <v>-</v>
      </c>
      <c r="R65" s="6" t="str">
        <v>-</v>
      </c>
    </row>
    <row r="66" spans="1:18" ht="15.75" thickBot="1" x14ac:dyDescent="0.3">
      <c r="A66" s="185" t="str">
        <f>'Week 35'!$A$7</f>
        <v>Gemalen
(Van ± 6 tot 12 maanden)</v>
      </c>
      <c r="B66" s="186"/>
      <c r="C66" s="186"/>
      <c r="D66" s="199"/>
      <c r="E66" s="62"/>
      <c r="F66" s="63"/>
      <c r="G66" s="63"/>
      <c r="H66" s="63"/>
      <c r="I66" s="63"/>
      <c r="J66" s="63"/>
      <c r="K66" s="63"/>
      <c r="L66" s="63"/>
      <c r="M66" s="63"/>
      <c r="N66" s="63"/>
      <c r="O66" s="63"/>
      <c r="P66" s="63"/>
      <c r="Q66" s="63"/>
      <c r="R66" s="64"/>
    </row>
    <row r="67" spans="1:18" ht="15.75" thickBot="1" x14ac:dyDescent="0.3">
      <c r="A67" s="181" t="str">
        <f>'Week 35'!E$7</f>
        <v>Omelet</v>
      </c>
      <c r="B67" s="182"/>
      <c r="C67" s="182"/>
      <c r="D67" s="182"/>
      <c r="E67" s="12" t="str" cm="1">
        <f t="array" ref="E67:R67">_xlfn.XLOOKUP(A67,Data!$A$2:$A$603,Data!$B$2:$O$603)</f>
        <v>-</v>
      </c>
      <c r="F67" s="5" t="str">
        <v>X</v>
      </c>
      <c r="G67" s="5" t="str">
        <v>-</v>
      </c>
      <c r="H67" s="5" t="str">
        <v>-</v>
      </c>
      <c r="I67" s="5" t="str">
        <v>-</v>
      </c>
      <c r="J67" s="5" t="str">
        <v>-</v>
      </c>
      <c r="K67" s="5" t="str">
        <v>-</v>
      </c>
      <c r="L67" s="5" t="str">
        <v>-</v>
      </c>
      <c r="M67" s="5" t="str">
        <v>-</v>
      </c>
      <c r="N67" s="5" t="str">
        <v>-</v>
      </c>
      <c r="O67" s="5" t="str">
        <v>-</v>
      </c>
      <c r="P67" s="5" t="str">
        <v>-</v>
      </c>
      <c r="Q67" s="5" t="str">
        <v>-</v>
      </c>
      <c r="R67" s="6" t="str">
        <v>-</v>
      </c>
    </row>
    <row r="68" spans="1:18" ht="15.75" thickBot="1" x14ac:dyDescent="0.3">
      <c r="A68" s="181" t="str">
        <f>'Week 35'!E$8</f>
        <v>Wortelpuree</v>
      </c>
      <c r="B68" s="182"/>
      <c r="C68" s="182"/>
      <c r="D68" s="182"/>
      <c r="E68" s="12" t="str" cm="1">
        <f t="array" ref="E68:R68">_xlfn.XLOOKUP(A68,Data!$A$2:$A$603,Data!$B$2:$O$603)</f>
        <v>-</v>
      </c>
      <c r="F68" s="5" t="str">
        <v>-</v>
      </c>
      <c r="G68" s="5" t="str">
        <v>-</v>
      </c>
      <c r="H68" s="5" t="str">
        <v>-</v>
      </c>
      <c r="I68" s="5" t="str">
        <v>-</v>
      </c>
      <c r="J68" s="5" t="str">
        <v>-</v>
      </c>
      <c r="K68" s="5" t="str">
        <v>-</v>
      </c>
      <c r="L68" s="5" t="str">
        <v>-</v>
      </c>
      <c r="M68" s="5" t="str">
        <v>-</v>
      </c>
      <c r="N68" s="5" t="str">
        <v>-</v>
      </c>
      <c r="O68" s="5" t="str">
        <v>-</v>
      </c>
      <c r="P68" s="5" t="str">
        <v>-</v>
      </c>
      <c r="Q68" s="5" t="str">
        <v>-</v>
      </c>
      <c r="R68" s="6" t="str">
        <v>-</v>
      </c>
    </row>
    <row r="69" spans="1:18" ht="15.75" thickBot="1" x14ac:dyDescent="0.3">
      <c r="A69" s="185" t="str">
        <f>'Week 35'!$A$6</f>
        <v>Gemixt
(Tot ± 6 maanden)</v>
      </c>
      <c r="B69" s="186"/>
      <c r="C69" s="186"/>
      <c r="D69" s="199"/>
      <c r="E69" s="65"/>
      <c r="F69" s="66"/>
      <c r="G69" s="66"/>
      <c r="H69" s="66"/>
      <c r="I69" s="66"/>
      <c r="J69" s="66"/>
      <c r="K69" s="66"/>
      <c r="L69" s="66"/>
      <c r="M69" s="66"/>
      <c r="N69" s="66"/>
      <c r="O69" s="66"/>
      <c r="P69" s="66"/>
      <c r="Q69" s="66"/>
      <c r="R69" s="67"/>
    </row>
    <row r="70" spans="1:18" ht="15.75" thickBot="1" x14ac:dyDescent="0.3">
      <c r="A70" s="181" t="str">
        <f>'Week 35'!E$6</f>
        <v>Wortelpuree</v>
      </c>
      <c r="B70" s="182"/>
      <c r="C70" s="182"/>
      <c r="D70" s="182"/>
      <c r="E70" s="12" t="str" cm="1">
        <f t="array" ref="E70:R70">_xlfn.XLOOKUP(A70,Data!$A$2:$A$603,Data!$B$2:$O$603)</f>
        <v>-</v>
      </c>
      <c r="F70" s="5" t="str">
        <v>-</v>
      </c>
      <c r="G70" s="5" t="str">
        <v>-</v>
      </c>
      <c r="H70" s="5" t="str">
        <v>-</v>
      </c>
      <c r="I70" s="5" t="str">
        <v>-</v>
      </c>
      <c r="J70" s="5" t="str">
        <v>-</v>
      </c>
      <c r="K70" s="5" t="str">
        <v>-</v>
      </c>
      <c r="L70" s="5" t="str">
        <v>-</v>
      </c>
      <c r="M70" s="5" t="str">
        <v>-</v>
      </c>
      <c r="N70" s="5" t="str">
        <v>-</v>
      </c>
      <c r="O70" s="5" t="str">
        <v>-</v>
      </c>
      <c r="P70" s="5" t="str">
        <v>-</v>
      </c>
      <c r="Q70" s="5" t="str">
        <v>-</v>
      </c>
      <c r="R70" s="6" t="str">
        <v>-</v>
      </c>
    </row>
    <row r="71" spans="1:18" ht="15.75" thickBot="1" x14ac:dyDescent="0.3">
      <c r="A71" s="217" t="s">
        <v>220</v>
      </c>
      <c r="B71" s="218"/>
      <c r="C71" s="218"/>
      <c r="D71" s="218"/>
      <c r="E71" s="120"/>
      <c r="F71" s="120"/>
      <c r="G71" s="120"/>
      <c r="H71" s="120"/>
      <c r="I71" s="120"/>
      <c r="J71" s="120"/>
      <c r="K71" s="120"/>
      <c r="L71" s="120"/>
      <c r="M71" s="120"/>
      <c r="N71" s="120"/>
      <c r="O71" s="120"/>
      <c r="P71" s="120"/>
      <c r="Q71" s="120"/>
      <c r="R71" s="121"/>
    </row>
    <row r="72" spans="1:18" ht="15.75" customHeight="1" thickBot="1" x14ac:dyDescent="0.3">
      <c r="A72" s="219">
        <f>'Week 35'!E15</f>
        <v>0</v>
      </c>
      <c r="B72" s="220"/>
      <c r="C72" s="220"/>
      <c r="D72" s="229"/>
      <c r="E72" s="127" t="e" cm="1">
        <f t="array" ref="E72">_xlfn.XLOOKUP(A72,Data!$A$2:$A$603,Data!$B$2:$O$603)</f>
        <v>#N/A</v>
      </c>
      <c r="F72" s="128"/>
      <c r="G72" s="128"/>
      <c r="H72" s="128"/>
      <c r="I72" s="128"/>
      <c r="J72" s="128"/>
      <c r="K72" s="128"/>
      <c r="L72" s="128"/>
      <c r="M72" s="128"/>
      <c r="N72" s="128"/>
      <c r="O72" s="128"/>
      <c r="P72" s="128"/>
      <c r="Q72" s="128"/>
      <c r="R72" s="129"/>
    </row>
    <row r="73" spans="1:18" ht="15.75" thickBot="1" x14ac:dyDescent="0.3">
      <c r="A73" s="217" t="s">
        <v>137</v>
      </c>
      <c r="B73" s="218"/>
      <c r="C73" s="218"/>
      <c r="D73" s="218"/>
      <c r="E73" s="120"/>
      <c r="F73" s="120"/>
      <c r="G73" s="120"/>
      <c r="H73" s="120"/>
      <c r="I73" s="120"/>
      <c r="J73" s="120"/>
      <c r="K73" s="120"/>
      <c r="L73" s="120"/>
      <c r="M73" s="120"/>
      <c r="N73" s="120"/>
      <c r="O73" s="120"/>
      <c r="P73" s="120"/>
      <c r="Q73" s="120"/>
      <c r="R73" s="121"/>
    </row>
    <row r="74" spans="1:18" ht="15.75" thickBot="1" x14ac:dyDescent="0.3">
      <c r="A74" s="219">
        <f>'Week 35'!E22</f>
        <v>0</v>
      </c>
      <c r="B74" s="220"/>
      <c r="C74" s="220"/>
      <c r="D74" s="229"/>
      <c r="E74" s="127" t="e" cm="1">
        <f t="array" ref="E74">_xlfn.XLOOKUP(A74,Data!$A$2:$A$603,Data!$B$2:$O$603)</f>
        <v>#N/A</v>
      </c>
      <c r="F74" s="128"/>
      <c r="G74" s="128"/>
      <c r="H74" s="128"/>
      <c r="I74" s="128"/>
      <c r="J74" s="128"/>
      <c r="K74" s="128"/>
      <c r="L74" s="128"/>
      <c r="M74" s="128"/>
      <c r="N74" s="128"/>
      <c r="O74" s="128"/>
      <c r="P74" s="128"/>
      <c r="Q74" s="128"/>
      <c r="R74" s="129"/>
    </row>
    <row r="75" spans="1:18" ht="15.75" thickBot="1" x14ac:dyDescent="0.3">
      <c r="A75" s="219">
        <f>'Week 35'!E23</f>
        <v>0</v>
      </c>
      <c r="B75" s="220"/>
      <c r="C75" s="220"/>
      <c r="D75" s="229"/>
      <c r="E75" s="127" t="e" cm="1">
        <f t="array" ref="E75">_xlfn.XLOOKUP(A75,Data!$A$2:$A$603,Data!$B$2:$O$603)</f>
        <v>#N/A</v>
      </c>
      <c r="F75" s="128"/>
      <c r="G75" s="128"/>
      <c r="H75" s="128"/>
      <c r="I75" s="128"/>
      <c r="J75" s="128"/>
      <c r="K75" s="128"/>
      <c r="L75" s="128"/>
      <c r="M75" s="128"/>
      <c r="N75" s="128"/>
      <c r="O75" s="128"/>
      <c r="P75" s="128"/>
      <c r="Q75" s="128"/>
      <c r="R75" s="129"/>
    </row>
    <row r="76" spans="1:18" ht="15.75" thickBot="1" x14ac:dyDescent="0.3">
      <c r="A76" s="217" t="s">
        <v>219</v>
      </c>
      <c r="B76" s="218"/>
      <c r="C76" s="218"/>
      <c r="D76" s="218"/>
      <c r="E76" s="130"/>
      <c r="F76" s="130"/>
      <c r="G76" s="130"/>
      <c r="H76" s="130"/>
      <c r="I76" s="130"/>
      <c r="J76" s="130"/>
      <c r="K76" s="130"/>
      <c r="L76" s="130"/>
      <c r="M76" s="130"/>
      <c r="N76" s="130"/>
      <c r="O76" s="130"/>
      <c r="P76" s="130"/>
      <c r="Q76" s="130"/>
      <c r="R76" s="131"/>
    </row>
    <row r="77" spans="1:18" ht="15.75" thickBot="1" x14ac:dyDescent="0.3">
      <c r="A77" s="219">
        <f>'Week 35'!E26</f>
        <v>0</v>
      </c>
      <c r="B77" s="220"/>
      <c r="C77" s="220"/>
      <c r="D77" s="230"/>
      <c r="E77" s="127" t="e" cm="1">
        <f t="array" ref="E77">_xlfn.XLOOKUP(A77,Data!$A$2:$A$603,Data!$B$2:$O$603)</f>
        <v>#N/A</v>
      </c>
      <c r="F77" s="128"/>
      <c r="G77" s="128"/>
      <c r="H77" s="128"/>
      <c r="I77" s="128"/>
      <c r="J77" s="128"/>
      <c r="K77" s="128"/>
      <c r="L77" s="128"/>
      <c r="M77" s="128"/>
      <c r="N77" s="128"/>
      <c r="O77" s="128"/>
      <c r="P77" s="128"/>
      <c r="Q77" s="128"/>
      <c r="R77" s="129"/>
    </row>
    <row r="78" spans="1:18" ht="19.5" thickBot="1" x14ac:dyDescent="0.3">
      <c r="A78" s="200" t="str">
        <f>Weekoud!A30</f>
        <v>Vrijdag</v>
      </c>
      <c r="B78" s="212"/>
      <c r="C78" s="212"/>
      <c r="D78" s="212"/>
      <c r="E78" s="9"/>
      <c r="F78" s="9"/>
      <c r="G78" s="9"/>
      <c r="H78" s="9"/>
      <c r="I78" s="9"/>
      <c r="J78" s="9"/>
      <c r="K78" s="9"/>
      <c r="L78" s="9"/>
      <c r="M78" s="9"/>
      <c r="N78" s="9"/>
      <c r="O78" s="9"/>
      <c r="P78" s="9"/>
      <c r="Q78" s="9"/>
      <c r="R78" s="9"/>
    </row>
    <row r="79" spans="1:18" ht="15.75" thickBot="1" x14ac:dyDescent="0.3">
      <c r="A79" s="181" t="str">
        <f>'Week 35'!F$5</f>
        <v>Raapjessoep</v>
      </c>
      <c r="B79" s="182"/>
      <c r="C79" s="182"/>
      <c r="D79" s="182"/>
      <c r="E79" s="2" t="str" cm="1">
        <f t="array" ref="E79:R79">_xlfn.XLOOKUP(A79,Data!$A$2:$A$603,Data!$B$2:$O$603)</f>
        <v>-</v>
      </c>
      <c r="F79" s="3" t="str">
        <v>-</v>
      </c>
      <c r="G79" s="3" t="str">
        <v>-</v>
      </c>
      <c r="H79" s="3" t="str">
        <v>-</v>
      </c>
      <c r="I79" s="3" t="str">
        <v>-</v>
      </c>
      <c r="J79" s="3" t="str">
        <v>-</v>
      </c>
      <c r="K79" s="3" t="str">
        <v>-</v>
      </c>
      <c r="L79" s="3" t="str">
        <v>-</v>
      </c>
      <c r="M79" s="3" t="str">
        <v>-</v>
      </c>
      <c r="N79" s="3" t="str">
        <v>-</v>
      </c>
      <c r="O79" s="3" t="str">
        <v>-</v>
      </c>
      <c r="P79" s="3" t="str">
        <v>-</v>
      </c>
      <c r="Q79" s="3" t="str">
        <v>-</v>
      </c>
      <c r="R79" s="4" t="str">
        <v>-</v>
      </c>
    </row>
    <row r="80" spans="1:18" ht="15.75" thickBot="1" x14ac:dyDescent="0.3">
      <c r="A80" s="185" t="str">
        <f>'Week 35'!$A$9</f>
        <v>Stukjes
(Vanaf ± 12 maanden)</v>
      </c>
      <c r="B80" s="186"/>
      <c r="C80" s="186"/>
      <c r="D80" s="199"/>
      <c r="E80" s="59"/>
      <c r="F80" s="60"/>
      <c r="G80" s="60"/>
      <c r="H80" s="60"/>
      <c r="I80" s="60"/>
      <c r="J80" s="60"/>
      <c r="K80" s="60"/>
      <c r="L80" s="60"/>
      <c r="M80" s="60"/>
      <c r="N80" s="60"/>
      <c r="O80" s="60"/>
      <c r="P80" s="60"/>
      <c r="Q80" s="60"/>
      <c r="R80" s="61"/>
    </row>
    <row r="81" spans="1:18" ht="15.75" thickBot="1" x14ac:dyDescent="0.3">
      <c r="A81" s="181" t="str">
        <f>'Week 35'!F$9</f>
        <v>Vis van de dag</v>
      </c>
      <c r="B81" s="182"/>
      <c r="C81" s="182"/>
      <c r="D81" s="182"/>
      <c r="E81" s="12" t="str" cm="1">
        <f t="array" ref="E81:R81">_xlfn.XLOOKUP(A81,Data!$A$2:$A$603,Data!$B$2:$O$603)</f>
        <v>-</v>
      </c>
      <c r="F81" s="5" t="str">
        <v>-</v>
      </c>
      <c r="G81" s="5" t="str">
        <v>-</v>
      </c>
      <c r="H81" s="5" t="str">
        <v>-</v>
      </c>
      <c r="I81" s="5" t="str">
        <v>-</v>
      </c>
      <c r="J81" s="5" t="str">
        <v>-</v>
      </c>
      <c r="K81" s="5" t="str">
        <v>X</v>
      </c>
      <c r="L81" s="5" t="str">
        <v>-</v>
      </c>
      <c r="M81" s="5" t="str">
        <v>-</v>
      </c>
      <c r="N81" s="5" t="str">
        <v>-</v>
      </c>
      <c r="O81" s="5" t="str">
        <v>-</v>
      </c>
      <c r="P81" s="5" t="str">
        <v>-</v>
      </c>
      <c r="Q81" s="5" t="str">
        <v>-</v>
      </c>
      <c r="R81" s="6" t="str">
        <v>-</v>
      </c>
    </row>
    <row r="82" spans="1:18" ht="15.75" thickBot="1" x14ac:dyDescent="0.3">
      <c r="A82" s="181" t="str">
        <f>'Week 35'!F$10</f>
        <v>Bieslooksaus</v>
      </c>
      <c r="B82" s="182"/>
      <c r="C82" s="182"/>
      <c r="D82" s="182"/>
      <c r="E82" s="12" t="str" cm="1">
        <f t="array" ref="E82:R82">_xlfn.XLOOKUP(A82,Data!$A$2:$A$603,Data!$B$2:$O$603)</f>
        <v>-</v>
      </c>
      <c r="F82" s="5" t="str">
        <v>-</v>
      </c>
      <c r="G82" s="5" t="str">
        <v>-</v>
      </c>
      <c r="H82" s="5" t="str">
        <v>-</v>
      </c>
      <c r="I82" s="5" t="str">
        <v>-</v>
      </c>
      <c r="J82" s="5" t="str">
        <v>-</v>
      </c>
      <c r="K82" s="5" t="str">
        <v>-</v>
      </c>
      <c r="L82" s="5" t="str">
        <v>-</v>
      </c>
      <c r="M82" s="5" t="str">
        <v>-</v>
      </c>
      <c r="N82" s="5" t="str">
        <v>-</v>
      </c>
      <c r="O82" s="5" t="str">
        <v>-</v>
      </c>
      <c r="P82" s="5" t="str">
        <v>-</v>
      </c>
      <c r="Q82" s="5" t="str">
        <v>-</v>
      </c>
      <c r="R82" s="6" t="str">
        <v>-</v>
      </c>
    </row>
    <row r="83" spans="1:18" ht="15.75" thickBot="1" x14ac:dyDescent="0.3">
      <c r="A83" s="181" t="str">
        <f>'Week 35'!F$11</f>
        <v>Andijvie</v>
      </c>
      <c r="B83" s="182"/>
      <c r="C83" s="182"/>
      <c r="D83" s="182"/>
      <c r="E83" s="12" t="str" cm="1">
        <f t="array" ref="E83:R83">_xlfn.XLOOKUP(A83,Data!$A$2:$A$603,Data!$B$2:$O$603)</f>
        <v>-</v>
      </c>
      <c r="F83" s="5" t="str">
        <v>-</v>
      </c>
      <c r="G83" s="5" t="str">
        <v>-</v>
      </c>
      <c r="H83" s="5" t="str">
        <v>-</v>
      </c>
      <c r="I83" s="5" t="str">
        <v>-</v>
      </c>
      <c r="J83" s="5" t="str">
        <v>-</v>
      </c>
      <c r="K83" s="5" t="str">
        <v>-</v>
      </c>
      <c r="L83" s="5" t="str">
        <v>-</v>
      </c>
      <c r="M83" s="5" t="str">
        <v>-</v>
      </c>
      <c r="N83" s="5" t="str">
        <v>-</v>
      </c>
      <c r="O83" s="5" t="str">
        <v>-</v>
      </c>
      <c r="P83" s="5" t="str">
        <v>-</v>
      </c>
      <c r="Q83" s="5" t="str">
        <v>-</v>
      </c>
      <c r="R83" s="6" t="str">
        <v>-</v>
      </c>
    </row>
    <row r="84" spans="1:18" ht="15.75" thickBot="1" x14ac:dyDescent="0.3">
      <c r="A84" s="181" t="str">
        <f>'Week 35'!F$12</f>
        <v>Gebakken aardappelen</v>
      </c>
      <c r="B84" s="182"/>
      <c r="C84" s="182"/>
      <c r="D84" s="182"/>
      <c r="E84" s="12" t="str" cm="1">
        <f t="array" ref="E84:R84">_xlfn.XLOOKUP(A84,Data!$A$2:$A$603,Data!$B$2:$O$603)</f>
        <v>-</v>
      </c>
      <c r="F84" s="5" t="str">
        <v>-</v>
      </c>
      <c r="G84" s="5" t="str">
        <v>-</v>
      </c>
      <c r="H84" s="5" t="str">
        <v>-</v>
      </c>
      <c r="I84" s="5" t="str">
        <v>-</v>
      </c>
      <c r="J84" s="5" t="str">
        <v>-</v>
      </c>
      <c r="K84" s="5" t="str">
        <v>-</v>
      </c>
      <c r="L84" s="5" t="str">
        <v>-</v>
      </c>
      <c r="M84" s="5" t="str">
        <v>-</v>
      </c>
      <c r="N84" s="5" t="str">
        <v>-</v>
      </c>
      <c r="O84" s="5" t="str">
        <v>-</v>
      </c>
      <c r="P84" s="5" t="str">
        <v>-</v>
      </c>
      <c r="Q84" s="5" t="str">
        <v>-</v>
      </c>
      <c r="R84" s="6" t="str">
        <v>-</v>
      </c>
    </row>
    <row r="85" spans="1:18" ht="15.75" thickBot="1" x14ac:dyDescent="0.3">
      <c r="A85" s="185" t="str">
        <f>'Week 35'!$A$7</f>
        <v>Gemalen
(Van ± 6 tot 12 maanden)</v>
      </c>
      <c r="B85" s="186"/>
      <c r="C85" s="186"/>
      <c r="D85" s="199"/>
      <c r="E85" s="62"/>
      <c r="F85" s="63"/>
      <c r="G85" s="63"/>
      <c r="H85" s="63"/>
      <c r="I85" s="63"/>
      <c r="J85" s="63"/>
      <c r="K85" s="63"/>
      <c r="L85" s="63"/>
      <c r="M85" s="63"/>
      <c r="N85" s="63"/>
      <c r="O85" s="63"/>
      <c r="P85" s="63"/>
      <c r="Q85" s="63"/>
      <c r="R85" s="64"/>
    </row>
    <row r="86" spans="1:18" ht="15.75" thickBot="1" x14ac:dyDescent="0.3">
      <c r="A86" s="181" t="str">
        <f>'Week 35'!F$7</f>
        <v>Vis van de dag</v>
      </c>
      <c r="B86" s="182"/>
      <c r="C86" s="182"/>
      <c r="D86" s="182"/>
      <c r="E86" s="12" t="str" cm="1">
        <f t="array" ref="E86:R86">_xlfn.XLOOKUP(A86,Data!$A$2:$A$603,Data!$B$2:$O$603)</f>
        <v>-</v>
      </c>
      <c r="F86" s="5" t="str">
        <v>-</v>
      </c>
      <c r="G86" s="5" t="str">
        <v>-</v>
      </c>
      <c r="H86" s="5" t="str">
        <v>-</v>
      </c>
      <c r="I86" s="5" t="str">
        <v>-</v>
      </c>
      <c r="J86" s="5" t="str">
        <v>-</v>
      </c>
      <c r="K86" s="5" t="str">
        <v>X</v>
      </c>
      <c r="L86" s="5" t="str">
        <v>-</v>
      </c>
      <c r="M86" s="5" t="str">
        <v>-</v>
      </c>
      <c r="N86" s="5" t="str">
        <v>-</v>
      </c>
      <c r="O86" s="5" t="str">
        <v>-</v>
      </c>
      <c r="P86" s="5" t="str">
        <v>-</v>
      </c>
      <c r="Q86" s="5" t="str">
        <v>-</v>
      </c>
      <c r="R86" s="6" t="str">
        <v>-</v>
      </c>
    </row>
    <row r="87" spans="1:18" ht="15.75" thickBot="1" x14ac:dyDescent="0.3">
      <c r="A87" s="181" t="str">
        <f>'Week 35'!F$8</f>
        <v>Andijviepuree</v>
      </c>
      <c r="B87" s="182"/>
      <c r="C87" s="182"/>
      <c r="D87" s="182"/>
      <c r="E87" s="12" t="str" cm="1">
        <f t="array" ref="E87:R87">_xlfn.XLOOKUP(A87,Data!$A$2:$A$603,Data!$B$2:$O$603)</f>
        <v>-</v>
      </c>
      <c r="F87" s="5" t="str">
        <v>-</v>
      </c>
      <c r="G87" s="5" t="str">
        <v>-</v>
      </c>
      <c r="H87" s="5" t="str">
        <v>-</v>
      </c>
      <c r="I87" s="5" t="str">
        <v>-</v>
      </c>
      <c r="J87" s="5" t="str">
        <v>-</v>
      </c>
      <c r="K87" s="5" t="str">
        <v>-</v>
      </c>
      <c r="L87" s="5" t="str">
        <v>-</v>
      </c>
      <c r="M87" s="5" t="str">
        <v>-</v>
      </c>
      <c r="N87" s="5" t="str">
        <v>-</v>
      </c>
      <c r="O87" s="5" t="str">
        <v>-</v>
      </c>
      <c r="P87" s="5" t="str">
        <v>-</v>
      </c>
      <c r="Q87" s="5" t="str">
        <v>-</v>
      </c>
      <c r="R87" s="6" t="str">
        <v>-</v>
      </c>
    </row>
    <row r="88" spans="1:18" ht="15.75" thickBot="1" x14ac:dyDescent="0.3">
      <c r="A88" s="185" t="str">
        <f>'Week 35'!$A$6</f>
        <v>Gemixt
(Tot ± 6 maanden)</v>
      </c>
      <c r="B88" s="186"/>
      <c r="C88" s="186"/>
      <c r="D88" s="199"/>
      <c r="E88" s="65"/>
      <c r="F88" s="66"/>
      <c r="G88" s="66"/>
      <c r="H88" s="66"/>
      <c r="I88" s="66"/>
      <c r="J88" s="66"/>
      <c r="K88" s="66"/>
      <c r="L88" s="66"/>
      <c r="M88" s="66"/>
      <c r="N88" s="66"/>
      <c r="O88" s="66"/>
      <c r="P88" s="66"/>
      <c r="Q88" s="66"/>
      <c r="R88" s="67"/>
    </row>
    <row r="89" spans="1:18" ht="16.5" customHeight="1" thickBot="1" x14ac:dyDescent="0.3">
      <c r="A89" s="181" t="str">
        <f>'Week 35'!F$6</f>
        <v>Andijviepuree</v>
      </c>
      <c r="B89" s="182"/>
      <c r="C89" s="182"/>
      <c r="D89" s="182"/>
      <c r="E89" s="12" t="str" cm="1">
        <f t="array" ref="E89:R89">_xlfn.XLOOKUP(A89,Data!$A$2:$A$603,Data!$B$2:$O$603)</f>
        <v>-</v>
      </c>
      <c r="F89" s="5" t="str">
        <v>-</v>
      </c>
      <c r="G89" s="5" t="str">
        <v>-</v>
      </c>
      <c r="H89" s="5" t="str">
        <v>-</v>
      </c>
      <c r="I89" s="5" t="str">
        <v>-</v>
      </c>
      <c r="J89" s="5" t="str">
        <v>-</v>
      </c>
      <c r="K89" s="5" t="str">
        <v>-</v>
      </c>
      <c r="L89" s="5" t="str">
        <v>-</v>
      </c>
      <c r="M89" s="5" t="str">
        <v>-</v>
      </c>
      <c r="N89" s="5" t="str">
        <v>-</v>
      </c>
      <c r="O89" s="5" t="str">
        <v>-</v>
      </c>
      <c r="P89" s="5" t="str">
        <v>-</v>
      </c>
      <c r="Q89" s="5" t="str">
        <v>-</v>
      </c>
      <c r="R89" s="6" t="str">
        <v>-</v>
      </c>
    </row>
    <row r="90" spans="1:18" ht="15.75" thickBot="1" x14ac:dyDescent="0.3">
      <c r="A90" s="217" t="s">
        <v>220</v>
      </c>
      <c r="B90" s="218"/>
      <c r="C90" s="218"/>
      <c r="D90" s="218"/>
      <c r="E90" s="120"/>
      <c r="F90" s="120"/>
      <c r="G90" s="120"/>
      <c r="H90" s="120"/>
      <c r="I90" s="120"/>
      <c r="J90" s="120"/>
      <c r="K90" s="120"/>
      <c r="L90" s="120"/>
      <c r="M90" s="120"/>
      <c r="N90" s="120"/>
      <c r="O90" s="120"/>
      <c r="P90" s="120"/>
      <c r="Q90" s="120"/>
      <c r="R90" s="121"/>
    </row>
    <row r="91" spans="1:18" ht="15.75" thickBot="1" x14ac:dyDescent="0.3">
      <c r="A91" s="213">
        <f>'Week 35'!F15</f>
        <v>0</v>
      </c>
      <c r="B91" s="214"/>
      <c r="C91" s="214"/>
      <c r="D91" s="214"/>
      <c r="E91" s="127" t="e" cm="1">
        <f t="array" ref="E91">_xlfn.XLOOKUP(A91,Data!$A$2:$A$603,Data!$B$2:$O$603)</f>
        <v>#N/A</v>
      </c>
      <c r="F91" s="128"/>
      <c r="G91" s="128"/>
      <c r="H91" s="128"/>
      <c r="I91" s="128"/>
      <c r="J91" s="128"/>
      <c r="K91" s="128"/>
      <c r="L91" s="128"/>
      <c r="M91" s="128"/>
      <c r="N91" s="128"/>
      <c r="O91" s="128"/>
      <c r="P91" s="128"/>
      <c r="Q91" s="128"/>
      <c r="R91" s="129"/>
    </row>
    <row r="92" spans="1:18" ht="15.75" thickBot="1" x14ac:dyDescent="0.3">
      <c r="A92" s="217" t="s">
        <v>137</v>
      </c>
      <c r="B92" s="218"/>
      <c r="C92" s="218"/>
      <c r="D92" s="218"/>
      <c r="E92" s="120"/>
      <c r="F92" s="120"/>
      <c r="G92" s="120"/>
      <c r="H92" s="120"/>
      <c r="I92" s="120"/>
      <c r="J92" s="120"/>
      <c r="K92" s="120"/>
      <c r="L92" s="120"/>
      <c r="M92" s="120"/>
      <c r="N92" s="120"/>
      <c r="O92" s="120"/>
      <c r="P92" s="120"/>
      <c r="Q92" s="120"/>
      <c r="R92" s="121"/>
    </row>
    <row r="93" spans="1:18" ht="15.75" thickBot="1" x14ac:dyDescent="0.3">
      <c r="A93" s="215">
        <f>'Week 35'!F22</f>
        <v>0</v>
      </c>
      <c r="B93" s="216"/>
      <c r="C93" s="216"/>
      <c r="D93" s="216"/>
      <c r="E93" s="127" t="e" cm="1">
        <f t="array" ref="E93">_xlfn.XLOOKUP(A93,Data!$A$2:$A$603,Data!$B$2:$O$603)</f>
        <v>#N/A</v>
      </c>
      <c r="F93" s="128"/>
      <c r="G93" s="128"/>
      <c r="H93" s="128"/>
      <c r="I93" s="128"/>
      <c r="J93" s="128"/>
      <c r="K93" s="128"/>
      <c r="L93" s="128"/>
      <c r="M93" s="128"/>
      <c r="N93" s="128"/>
      <c r="O93" s="128"/>
      <c r="P93" s="128"/>
      <c r="Q93" s="128"/>
      <c r="R93" s="129"/>
    </row>
    <row r="94" spans="1:18" ht="15.75" thickBot="1" x14ac:dyDescent="0.3">
      <c r="A94" s="215">
        <f>'Week 35'!F23</f>
        <v>0</v>
      </c>
      <c r="B94" s="216"/>
      <c r="C94" s="216"/>
      <c r="D94" s="216"/>
      <c r="E94" s="127" t="e" cm="1">
        <f t="array" ref="E94">_xlfn.XLOOKUP(A94,Data!$A$2:$A$603,Data!$B$2:$O$603)</f>
        <v>#N/A</v>
      </c>
      <c r="F94" s="128"/>
      <c r="G94" s="128"/>
      <c r="H94" s="128"/>
      <c r="I94" s="128"/>
      <c r="J94" s="128"/>
      <c r="K94" s="128"/>
      <c r="L94" s="128"/>
      <c r="M94" s="128"/>
      <c r="N94" s="128"/>
      <c r="O94" s="128"/>
      <c r="P94" s="128"/>
      <c r="Q94" s="128"/>
      <c r="R94" s="129"/>
    </row>
    <row r="95" spans="1:18" ht="15.75" thickBot="1" x14ac:dyDescent="0.3">
      <c r="A95" s="217" t="s">
        <v>219</v>
      </c>
      <c r="B95" s="218"/>
      <c r="C95" s="218"/>
      <c r="D95" s="218"/>
      <c r="E95" s="130"/>
      <c r="F95" s="130"/>
      <c r="G95" s="130"/>
      <c r="H95" s="130"/>
      <c r="I95" s="130"/>
      <c r="J95" s="130"/>
      <c r="K95" s="130"/>
      <c r="L95" s="130"/>
      <c r="M95" s="130"/>
      <c r="N95" s="130"/>
      <c r="O95" s="130"/>
      <c r="P95" s="130"/>
      <c r="Q95" s="130"/>
      <c r="R95" s="131"/>
    </row>
    <row r="96" spans="1:18" ht="15.75" thickBot="1" x14ac:dyDescent="0.3">
      <c r="A96" s="213">
        <f>'Week 35'!F26</f>
        <v>0</v>
      </c>
      <c r="B96" s="214"/>
      <c r="C96" s="214"/>
      <c r="D96" s="214"/>
      <c r="E96" s="127" t="e" cm="1">
        <f t="array" ref="E96">_xlfn.XLOOKUP(A96,Data!$A$2:$A$603,Data!$B$2:$O$603)</f>
        <v>#N/A</v>
      </c>
      <c r="F96" s="128"/>
      <c r="G96" s="128"/>
      <c r="H96" s="128"/>
      <c r="I96" s="128"/>
      <c r="J96" s="128"/>
      <c r="K96" s="128"/>
      <c r="L96" s="128"/>
      <c r="M96" s="128"/>
      <c r="N96" s="128"/>
      <c r="O96" s="128"/>
      <c r="P96" s="128"/>
      <c r="Q96" s="128"/>
      <c r="R96" s="129"/>
    </row>
    <row r="97" spans="1:18" ht="19.5" thickBot="1" x14ac:dyDescent="0.3">
      <c r="A97" s="210" t="s">
        <v>14</v>
      </c>
      <c r="B97" s="211"/>
      <c r="C97" s="211"/>
      <c r="D97" s="211"/>
      <c r="E97" s="9"/>
      <c r="F97" s="9"/>
      <c r="G97" s="9"/>
      <c r="H97" s="9"/>
      <c r="I97" s="9"/>
      <c r="J97" s="9"/>
      <c r="K97" s="9"/>
      <c r="L97" s="9"/>
      <c r="M97" s="9"/>
      <c r="N97" s="9"/>
      <c r="O97" s="9"/>
      <c r="P97" s="9"/>
      <c r="Q97" s="9"/>
      <c r="R97" s="9"/>
    </row>
    <row r="98" spans="1:18" ht="15.75" thickBot="1" x14ac:dyDescent="0.3">
      <c r="A98" s="181" t="str">
        <f>'Week 35'!B$13</f>
        <v>Falafel</v>
      </c>
      <c r="B98" s="182"/>
      <c r="C98" s="182"/>
      <c r="D98" s="182"/>
      <c r="E98" s="2" t="str" cm="1">
        <f t="array" ref="E98:R98">_xlfn.XLOOKUP(A98,Data!$A$2:$A$603,Data!$B$2:$O$603)</f>
        <v>O</v>
      </c>
      <c r="F98" s="3" t="str">
        <v>O</v>
      </c>
      <c r="G98" s="3" t="str">
        <v>-</v>
      </c>
      <c r="H98" s="3" t="str">
        <v>O</v>
      </c>
      <c r="I98" s="3" t="str">
        <v>O</v>
      </c>
      <c r="J98" s="3" t="str">
        <v>O</v>
      </c>
      <c r="K98" s="3" t="str">
        <v>-</v>
      </c>
      <c r="L98" s="3" t="str">
        <v>-</v>
      </c>
      <c r="M98" s="3" t="str">
        <v>-</v>
      </c>
      <c r="N98" s="3" t="str">
        <v>-</v>
      </c>
      <c r="O98" s="3" t="str">
        <v>-</v>
      </c>
      <c r="P98" s="3" t="str">
        <v>-</v>
      </c>
      <c r="Q98" s="3" t="str">
        <v>-</v>
      </c>
      <c r="R98" s="4" t="str">
        <v>-</v>
      </c>
    </row>
    <row r="99" spans="1:18" ht="15.75" thickBot="1" x14ac:dyDescent="0.3">
      <c r="A99" s="181" t="str">
        <f>'Week 35'!C$13</f>
        <v>Roerbakreepjes</v>
      </c>
      <c r="B99" s="182"/>
      <c r="C99" s="182"/>
      <c r="D99" s="182"/>
      <c r="E99" s="2" t="str" cm="1">
        <f t="array" ref="E99:R99">_xlfn.XLOOKUP(A99,Data!$A$2:$A$603,Data!$B$2:$O$603)</f>
        <v>X</v>
      </c>
      <c r="F99" s="5" t="str">
        <v>X</v>
      </c>
      <c r="G99" s="5" t="str">
        <v>-</v>
      </c>
      <c r="H99" s="5" t="str">
        <v>-</v>
      </c>
      <c r="I99" s="5" t="str">
        <v>X</v>
      </c>
      <c r="J99" s="5" t="str">
        <v>-</v>
      </c>
      <c r="K99" s="5" t="str">
        <v>-</v>
      </c>
      <c r="L99" s="5" t="str">
        <v>-</v>
      </c>
      <c r="M99" s="5" t="str">
        <v>-</v>
      </c>
      <c r="N99" s="5" t="str">
        <v>-</v>
      </c>
      <c r="O99" s="5" t="str">
        <v>-</v>
      </c>
      <c r="P99" s="5" t="str">
        <v>-</v>
      </c>
      <c r="Q99" s="5" t="str">
        <v>-</v>
      </c>
      <c r="R99" s="6" t="str">
        <v>-</v>
      </c>
    </row>
    <row r="100" spans="1:18" ht="15.75" thickBot="1" x14ac:dyDescent="0.3">
      <c r="A100" s="181" t="str">
        <f>'Week 35'!D$13</f>
        <v>Linzen</v>
      </c>
      <c r="B100" s="182"/>
      <c r="C100" s="182"/>
      <c r="D100" s="182"/>
      <c r="E100" s="2" t="str" cm="1">
        <f t="array" ref="E100:R100">_xlfn.XLOOKUP(A100,Data!$A$2:$A$603,Data!$B$2:$O$603)</f>
        <v>-</v>
      </c>
      <c r="F100" s="5" t="str">
        <v>-</v>
      </c>
      <c r="G100" s="5" t="str">
        <v>-</v>
      </c>
      <c r="H100" s="5" t="str">
        <v>-</v>
      </c>
      <c r="I100" s="5" t="str">
        <v>-</v>
      </c>
      <c r="J100" s="5" t="str">
        <v>-</v>
      </c>
      <c r="K100" s="5" t="str">
        <v>-</v>
      </c>
      <c r="L100" s="5" t="str">
        <v>-</v>
      </c>
      <c r="M100" s="5" t="str">
        <v>-</v>
      </c>
      <c r="N100" s="5" t="str">
        <v>-</v>
      </c>
      <c r="O100" s="5" t="str">
        <v>-</v>
      </c>
      <c r="P100" s="5" t="str">
        <v>-</v>
      </c>
      <c r="Q100" s="5" t="str">
        <v>-</v>
      </c>
      <c r="R100" s="6" t="str">
        <v>-</v>
      </c>
    </row>
    <row r="101" spans="1:18" ht="15.75" thickBot="1" x14ac:dyDescent="0.3">
      <c r="A101" s="181" t="str">
        <f>'Week 35'!E13</f>
        <v>Kikkererwten</v>
      </c>
      <c r="B101" s="182"/>
      <c r="C101" s="182"/>
      <c r="D101" s="198"/>
      <c r="E101" s="2" t="str" cm="1">
        <f t="array" ref="E101:R101">_xlfn.XLOOKUP(A101,Data!$A$2:$A$603,Data!$B$2:$O$603)</f>
        <v>-</v>
      </c>
      <c r="F101" s="5" t="str">
        <v>-</v>
      </c>
      <c r="G101" s="5" t="str">
        <v>-</v>
      </c>
      <c r="H101" s="5" t="str">
        <v>-</v>
      </c>
      <c r="I101" s="5" t="str">
        <v>-</v>
      </c>
      <c r="J101" s="5" t="str">
        <v>-</v>
      </c>
      <c r="K101" s="5" t="str">
        <v>-</v>
      </c>
      <c r="L101" s="5" t="str">
        <v>-</v>
      </c>
      <c r="M101" s="5" t="str">
        <v>-</v>
      </c>
      <c r="N101" s="5" t="str">
        <v>-</v>
      </c>
      <c r="O101" s="5" t="str">
        <v>-</v>
      </c>
      <c r="P101" s="5" t="str">
        <v>-</v>
      </c>
      <c r="Q101" s="5" t="str">
        <v>-</v>
      </c>
      <c r="R101" s="6" t="str">
        <v>-</v>
      </c>
    </row>
    <row r="102" spans="1:18" ht="15.75" thickBot="1" x14ac:dyDescent="0.3">
      <c r="A102" s="181" t="str">
        <f>'Week 35'!F$13</f>
        <v>Sojablokjes</v>
      </c>
      <c r="B102" s="182"/>
      <c r="C102" s="182"/>
      <c r="D102" s="182"/>
      <c r="E102" s="2" t="str" cm="1">
        <f t="array" ref="E102:R102">_xlfn.XLOOKUP(A102,Data!$A$2:$A$603,Data!$B$2:$O$603)</f>
        <v>-</v>
      </c>
      <c r="F102" s="5" t="str">
        <v>-</v>
      </c>
      <c r="G102" s="5" t="str">
        <v>-</v>
      </c>
      <c r="H102" s="5" t="str">
        <v>-</v>
      </c>
      <c r="I102" s="5" t="str">
        <v>X</v>
      </c>
      <c r="J102" s="5" t="str">
        <v>-</v>
      </c>
      <c r="K102" s="5" t="str">
        <v>-</v>
      </c>
      <c r="L102" s="5" t="str">
        <v>-</v>
      </c>
      <c r="M102" s="5" t="str">
        <v>-</v>
      </c>
      <c r="N102" s="5" t="str">
        <v>-</v>
      </c>
      <c r="O102" s="5" t="str">
        <v>-</v>
      </c>
      <c r="P102" s="5" t="str">
        <v>-</v>
      </c>
      <c r="Q102" s="5" t="str">
        <v>-</v>
      </c>
      <c r="R102" s="6" t="str">
        <v>-</v>
      </c>
    </row>
    <row r="103" spans="1:18" x14ac:dyDescent="0.25">
      <c r="A103" s="196"/>
      <c r="B103" s="196"/>
      <c r="C103" s="196"/>
      <c r="D103" s="196"/>
      <c r="E103" s="28"/>
      <c r="F103" s="28"/>
      <c r="G103" s="28"/>
      <c r="H103" s="28"/>
      <c r="I103" s="28"/>
      <c r="J103" s="28"/>
      <c r="K103" s="28"/>
      <c r="L103" s="28"/>
      <c r="M103" s="28"/>
      <c r="N103" s="28"/>
      <c r="O103" s="28"/>
      <c r="P103" s="28"/>
      <c r="Q103" s="28"/>
      <c r="R103" s="28"/>
    </row>
  </sheetData>
  <mergeCells count="104">
    <mergeCell ref="A50:D50"/>
    <mergeCell ref="A51:D51"/>
    <mergeCell ref="A49:D49"/>
    <mergeCell ref="A31:D31"/>
    <mergeCell ref="A32:D32"/>
    <mergeCell ref="A40:D40"/>
    <mergeCell ref="A41:D41"/>
    <mergeCell ref="A42:D42"/>
    <mergeCell ref="A43:D43"/>
    <mergeCell ref="A44:D44"/>
    <mergeCell ref="A45:D45"/>
    <mergeCell ref="A46:D46"/>
    <mergeCell ref="A47:D47"/>
    <mergeCell ref="A48:D48"/>
    <mergeCell ref="A36:D36"/>
    <mergeCell ref="A37:D37"/>
    <mergeCell ref="A38:D38"/>
    <mergeCell ref="A102:D102"/>
    <mergeCell ref="A103:D103"/>
    <mergeCell ref="A88:D88"/>
    <mergeCell ref="A89:D89"/>
    <mergeCell ref="A97:D97"/>
    <mergeCell ref="A98:D98"/>
    <mergeCell ref="A99:D99"/>
    <mergeCell ref="A100:D100"/>
    <mergeCell ref="A90:D90"/>
    <mergeCell ref="A91:D91"/>
    <mergeCell ref="A92:D92"/>
    <mergeCell ref="A93:D93"/>
    <mergeCell ref="A94:D94"/>
    <mergeCell ref="A95:D95"/>
    <mergeCell ref="A96:D96"/>
    <mergeCell ref="A101:D101"/>
    <mergeCell ref="A87:D87"/>
    <mergeCell ref="A84:D84"/>
    <mergeCell ref="A85:D85"/>
    <mergeCell ref="A86:D86"/>
    <mergeCell ref="A80:D80"/>
    <mergeCell ref="A81:D81"/>
    <mergeCell ref="A82:D82"/>
    <mergeCell ref="A69:D69"/>
    <mergeCell ref="A70:D70"/>
    <mergeCell ref="A78:D78"/>
    <mergeCell ref="A79:D79"/>
    <mergeCell ref="A83:D83"/>
    <mergeCell ref="A76:D76"/>
    <mergeCell ref="A77:D77"/>
    <mergeCell ref="A72:D72"/>
    <mergeCell ref="A73:D73"/>
    <mergeCell ref="A71:D71"/>
    <mergeCell ref="A66:D66"/>
    <mergeCell ref="A67:D67"/>
    <mergeCell ref="A54:D54"/>
    <mergeCell ref="A55:D55"/>
    <mergeCell ref="A56:D56"/>
    <mergeCell ref="A52:D52"/>
    <mergeCell ref="A53:D53"/>
    <mergeCell ref="A74:D74"/>
    <mergeCell ref="A75:D75"/>
    <mergeCell ref="A59:D59"/>
    <mergeCell ref="A60:D60"/>
    <mergeCell ref="A61:D61"/>
    <mergeCell ref="A62:D62"/>
    <mergeCell ref="A63:D63"/>
    <mergeCell ref="A64:D64"/>
    <mergeCell ref="A65:D65"/>
    <mergeCell ref="A57:D57"/>
    <mergeCell ref="A58:D58"/>
    <mergeCell ref="A68:D68"/>
    <mergeCell ref="A12:D12"/>
    <mergeCell ref="A13:D13"/>
    <mergeCell ref="A21:D21"/>
    <mergeCell ref="A22:D22"/>
    <mergeCell ref="A23:D23"/>
    <mergeCell ref="A24:D24"/>
    <mergeCell ref="A25:D25"/>
    <mergeCell ref="A26:D26"/>
    <mergeCell ref="A27:D27"/>
    <mergeCell ref="A17:D17"/>
    <mergeCell ref="A18:D18"/>
    <mergeCell ref="A19:D19"/>
    <mergeCell ref="A20:D20"/>
    <mergeCell ref="A28:D28"/>
    <mergeCell ref="A29:D29"/>
    <mergeCell ref="A14:D14"/>
    <mergeCell ref="A15:D15"/>
    <mergeCell ref="A16:D16"/>
    <mergeCell ref="A39:D39"/>
    <mergeCell ref="A33:D33"/>
    <mergeCell ref="A34:D34"/>
    <mergeCell ref="A35:D35"/>
    <mergeCell ref="A30:D30"/>
    <mergeCell ref="A11:D11"/>
    <mergeCell ref="A1:B1"/>
    <mergeCell ref="C1:D1"/>
    <mergeCell ref="A2:D2"/>
    <mergeCell ref="A3:D3"/>
    <mergeCell ref="A4:D4"/>
    <mergeCell ref="A5:D5"/>
    <mergeCell ref="A6:D6"/>
    <mergeCell ref="A7:D7"/>
    <mergeCell ref="A8:D8"/>
    <mergeCell ref="A9:D9"/>
    <mergeCell ref="A10:D10"/>
  </mergeCells>
  <conditionalFormatting sqref="E3:R102">
    <cfRule type="cellIs" dxfId="7" priority="1" operator="equal">
      <formula>"O"</formula>
    </cfRule>
    <cfRule type="cellIs" dxfId="6" priority="2" operator="equal">
      <formula>"X"</formula>
    </cfRule>
  </conditionalFormatting>
  <pageMargins left="0.25" right="0.25" top="0.75" bottom="0.75" header="0.3" footer="0.3"/>
  <pageSetup paperSize="9" scale="63" fitToHeight="0" orientation="portrait" r:id="rId1"/>
  <drawing r:id="rId2"/>
</worksheet>
</file>

<file path=docMetadata/LabelInfo.xml><?xml version="1.0" encoding="utf-8"?>
<clbl:labelList xmlns:clbl="http://schemas.microsoft.com/office/2020/mipLabelMetadata">
  <clbl:label id="{f472f14c-d40a-4996-84a9-078c3b8640e0}" enabled="1" method="Standard" siteId="{cd62b7dd-4b48-44bd-90e7-e143a22c8ea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63</vt:i4>
      </vt:variant>
      <vt:variant>
        <vt:lpstr>Benoemde bereiken</vt:lpstr>
      </vt:variant>
      <vt:variant>
        <vt:i4>7</vt:i4>
      </vt:variant>
    </vt:vector>
  </HeadingPairs>
  <TitlesOfParts>
    <vt:vector size="70" baseType="lpstr">
      <vt:lpstr>Week 29</vt:lpstr>
      <vt:lpstr>Allergenen 29</vt:lpstr>
      <vt:lpstr>Week 33</vt:lpstr>
      <vt:lpstr>Allergenen 33</vt:lpstr>
      <vt:lpstr>Weekoud</vt:lpstr>
      <vt:lpstr>Week 34</vt:lpstr>
      <vt:lpstr>Allergenen 34</vt:lpstr>
      <vt:lpstr>Week 35</vt:lpstr>
      <vt:lpstr>Allergenen 35</vt:lpstr>
      <vt:lpstr>Week 36</vt:lpstr>
      <vt:lpstr>Blad8</vt:lpstr>
      <vt:lpstr>Blad9</vt:lpstr>
      <vt:lpstr>Blad10</vt:lpstr>
      <vt:lpstr>Blad11</vt:lpstr>
      <vt:lpstr>Blad12</vt:lpstr>
      <vt:lpstr>Blad13</vt:lpstr>
      <vt:lpstr>Blad1</vt:lpstr>
      <vt:lpstr>Blad2</vt:lpstr>
      <vt:lpstr>Blad3</vt:lpstr>
      <vt:lpstr>Blad4</vt:lpstr>
      <vt:lpstr>Blad5</vt:lpstr>
      <vt:lpstr>Blad6</vt:lpstr>
      <vt:lpstr>Blad7</vt:lpstr>
      <vt:lpstr>Allergenen 36</vt:lpstr>
      <vt:lpstr>Week 37</vt:lpstr>
      <vt:lpstr>Blad14</vt:lpstr>
      <vt:lpstr>Blad15</vt:lpstr>
      <vt:lpstr>Blad16</vt:lpstr>
      <vt:lpstr>Blad17</vt:lpstr>
      <vt:lpstr>Allergenen 37</vt:lpstr>
      <vt:lpstr>Blad18</vt:lpstr>
      <vt:lpstr>Blad19</vt:lpstr>
      <vt:lpstr>Blad20</vt:lpstr>
      <vt:lpstr>Blad21</vt:lpstr>
      <vt:lpstr>Blad22</vt:lpstr>
      <vt:lpstr>Blad23</vt:lpstr>
      <vt:lpstr>Blad24</vt:lpstr>
      <vt:lpstr>Blad25</vt:lpstr>
      <vt:lpstr>Blad26</vt:lpstr>
      <vt:lpstr>Blad27</vt:lpstr>
      <vt:lpstr>Blad28</vt:lpstr>
      <vt:lpstr>Blad29</vt:lpstr>
      <vt:lpstr>Blad30</vt:lpstr>
      <vt:lpstr>Blad31</vt:lpstr>
      <vt:lpstr>Blad32</vt:lpstr>
      <vt:lpstr>Blad33</vt:lpstr>
      <vt:lpstr>Blad34</vt:lpstr>
      <vt:lpstr>Blad35</vt:lpstr>
      <vt:lpstr>Blad36</vt:lpstr>
      <vt:lpstr>Blad37</vt:lpstr>
      <vt:lpstr>Blad38</vt:lpstr>
      <vt:lpstr>Blad39</vt:lpstr>
      <vt:lpstr>Blad40</vt:lpstr>
      <vt:lpstr>Blad41</vt:lpstr>
      <vt:lpstr>Blad42</vt:lpstr>
      <vt:lpstr>Blad43</vt:lpstr>
      <vt:lpstr>Blad44</vt:lpstr>
      <vt:lpstr>Blad45</vt:lpstr>
      <vt:lpstr>Blad46</vt:lpstr>
      <vt:lpstr>Blad47</vt:lpstr>
      <vt:lpstr>Week 38</vt:lpstr>
      <vt:lpstr>Allergenen 38</vt:lpstr>
      <vt:lpstr>Data</vt:lpstr>
      <vt:lpstr>'Week 29'!Afdrukbereik</vt:lpstr>
      <vt:lpstr>'Week 33'!Afdrukbereik</vt:lpstr>
      <vt:lpstr>'Week 34'!Afdrukbereik</vt:lpstr>
      <vt:lpstr>'Week 35'!Afdrukbereik</vt:lpstr>
      <vt:lpstr>'Week 36'!Afdrukbereik</vt:lpstr>
      <vt:lpstr>'Week 37'!Afdrukbereik</vt:lpstr>
      <vt:lpstr>'Week 38'!Afdrukbereik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zorg.leuven</dc:creator>
  <cp:lastModifiedBy>Onthaal</cp:lastModifiedBy>
  <cp:lastPrinted>2026-06-22T12:17:22Z</cp:lastPrinted>
  <dcterms:created xsi:type="dcterms:W3CDTF">2023-01-24T06:28:14Z</dcterms:created>
  <dcterms:modified xsi:type="dcterms:W3CDTF">2026-07-02T07:29:38Z</dcterms:modified>
</cp:coreProperties>
</file>